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ilyas\Desktop\"/>
    </mc:Choice>
  </mc:AlternateContent>
  <xr:revisionPtr revIDLastSave="0" documentId="13_ncr:1_{B73E08A9-F072-4A43-BA97-5901240A7D9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 Working File" sheetId="1" r:id="rId1"/>
    <sheet name="Public Holidays &amp; work hours" sheetId="4" r:id="rId2"/>
  </sheets>
  <definedNames>
    <definedName name="_xlnm._FilterDatabase" localSheetId="0" hidden="1">'New Working File'!$D$8:$I$145</definedName>
    <definedName name="holid">'Public Holidays &amp; work hours'!$B$2:$B$13</definedName>
    <definedName name="in">'Public Holidays &amp; work hours'!$F$1</definedName>
    <definedName name="out">'Public Holidays &amp; work hours'!$F$2</definedName>
    <definedName name="sin">'Public Holidays &amp; work hours'!$F$4</definedName>
    <definedName name="sout">'Public Holidays &amp; work hours'!$F$5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9" i="1"/>
  <c r="N145" i="1"/>
  <c r="M145" i="1"/>
  <c r="L145" i="1"/>
  <c r="I145" i="1" s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I139" i="1" s="1"/>
  <c r="N138" i="1"/>
  <c r="M138" i="1"/>
  <c r="L138" i="1"/>
  <c r="K138" i="1"/>
  <c r="I138" i="1" s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I135" i="1" s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I130" i="1" s="1"/>
  <c r="J130" i="1"/>
  <c r="N129" i="1"/>
  <c r="M129" i="1"/>
  <c r="L129" i="1"/>
  <c r="I129" i="1" s="1"/>
  <c r="K129" i="1"/>
  <c r="J129" i="1"/>
  <c r="N128" i="1"/>
  <c r="M128" i="1"/>
  <c r="L128" i="1"/>
  <c r="K128" i="1"/>
  <c r="J128" i="1"/>
  <c r="N127" i="1"/>
  <c r="M127" i="1"/>
  <c r="L127" i="1"/>
  <c r="K127" i="1"/>
  <c r="J127" i="1"/>
  <c r="I127" i="1" s="1"/>
  <c r="N126" i="1"/>
  <c r="M126" i="1"/>
  <c r="L126" i="1"/>
  <c r="K126" i="1"/>
  <c r="I126" i="1" s="1"/>
  <c r="J126" i="1"/>
  <c r="J9" i="1"/>
  <c r="K9" i="1"/>
  <c r="L9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I111" i="1" s="1"/>
  <c r="J111" i="1"/>
  <c r="L110" i="1"/>
  <c r="K110" i="1"/>
  <c r="J110" i="1"/>
  <c r="I110" i="1" s="1"/>
  <c r="L109" i="1"/>
  <c r="K109" i="1"/>
  <c r="J109" i="1"/>
  <c r="I109" i="1" s="1"/>
  <c r="L108" i="1"/>
  <c r="K108" i="1"/>
  <c r="J108" i="1"/>
  <c r="L107" i="1"/>
  <c r="K107" i="1"/>
  <c r="I107" i="1" s="1"/>
  <c r="J107" i="1"/>
  <c r="L106" i="1"/>
  <c r="K106" i="1"/>
  <c r="J106" i="1"/>
  <c r="I106" i="1" s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I100" i="1" s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I95" i="1" s="1"/>
  <c r="J95" i="1"/>
  <c r="L94" i="1"/>
  <c r="K94" i="1"/>
  <c r="J94" i="1"/>
  <c r="I94" i="1" s="1"/>
  <c r="L93" i="1"/>
  <c r="K93" i="1"/>
  <c r="J93" i="1"/>
  <c r="L92" i="1"/>
  <c r="K92" i="1"/>
  <c r="J92" i="1"/>
  <c r="L91" i="1"/>
  <c r="K91" i="1"/>
  <c r="I91" i="1" s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I82" i="1" s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I76" i="1" s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I70" i="1" s="1"/>
  <c r="L69" i="1"/>
  <c r="K69" i="1"/>
  <c r="J69" i="1"/>
  <c r="L68" i="1"/>
  <c r="K68" i="1"/>
  <c r="J68" i="1"/>
  <c r="L67" i="1"/>
  <c r="K67" i="1"/>
  <c r="J67" i="1"/>
  <c r="L66" i="1"/>
  <c r="K66" i="1"/>
  <c r="J66" i="1"/>
  <c r="I66" i="1" s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I61" i="1" s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I51" i="1" s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I37" i="1" s="1"/>
  <c r="L36" i="1"/>
  <c r="I36" i="1" s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I30" i="1" s="1"/>
  <c r="L29" i="1"/>
  <c r="K29" i="1"/>
  <c r="J29" i="1"/>
  <c r="I29" i="1" s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J10" i="1"/>
  <c r="K10" i="1"/>
  <c r="L10" i="1"/>
  <c r="J11" i="1"/>
  <c r="I11" i="1" s="1"/>
  <c r="K11" i="1"/>
  <c r="L11" i="1"/>
  <c r="J12" i="1"/>
  <c r="K12" i="1"/>
  <c r="L12" i="1"/>
  <c r="J13" i="1"/>
  <c r="K13" i="1"/>
  <c r="L13" i="1"/>
  <c r="M125" i="1"/>
  <c r="N124" i="1"/>
  <c r="M121" i="1"/>
  <c r="N120" i="1"/>
  <c r="M117" i="1"/>
  <c r="N116" i="1"/>
  <c r="M113" i="1"/>
  <c r="N112" i="1"/>
  <c r="M109" i="1"/>
  <c r="N108" i="1"/>
  <c r="M105" i="1"/>
  <c r="N104" i="1"/>
  <c r="M101" i="1"/>
  <c r="N100" i="1"/>
  <c r="M97" i="1"/>
  <c r="N96" i="1"/>
  <c r="M93" i="1"/>
  <c r="N92" i="1"/>
  <c r="M89" i="1"/>
  <c r="N88" i="1"/>
  <c r="M85" i="1"/>
  <c r="N84" i="1"/>
  <c r="M81" i="1"/>
  <c r="N80" i="1"/>
  <c r="M77" i="1"/>
  <c r="N76" i="1"/>
  <c r="M73" i="1"/>
  <c r="N72" i="1"/>
  <c r="M69" i="1"/>
  <c r="N68" i="1"/>
  <c r="M65" i="1"/>
  <c r="N64" i="1"/>
  <c r="M61" i="1"/>
  <c r="N60" i="1"/>
  <c r="M57" i="1"/>
  <c r="N56" i="1"/>
  <c r="M53" i="1"/>
  <c r="N52" i="1"/>
  <c r="M49" i="1"/>
  <c r="I49" i="1" s="1"/>
  <c r="N48" i="1"/>
  <c r="M45" i="1"/>
  <c r="N44" i="1"/>
  <c r="M41" i="1"/>
  <c r="N40" i="1"/>
  <c r="M37" i="1"/>
  <c r="N36" i="1"/>
  <c r="M33" i="1"/>
  <c r="N32" i="1"/>
  <c r="M29" i="1"/>
  <c r="N28" i="1"/>
  <c r="M25" i="1"/>
  <c r="N24" i="1"/>
  <c r="M21" i="1"/>
  <c r="N20" i="1"/>
  <c r="M17" i="1"/>
  <c r="N16" i="1"/>
  <c r="N11" i="1"/>
  <c r="M123" i="1"/>
  <c r="M119" i="1"/>
  <c r="N114" i="1"/>
  <c r="M111" i="1"/>
  <c r="M107" i="1"/>
  <c r="N102" i="1"/>
  <c r="N98" i="1"/>
  <c r="N94" i="1"/>
  <c r="N90" i="1"/>
  <c r="M87" i="1"/>
  <c r="N62" i="1"/>
  <c r="I62" i="1" s="1"/>
  <c r="M59" i="1"/>
  <c r="N54" i="1"/>
  <c r="M51" i="1"/>
  <c r="M47" i="1"/>
  <c r="M43" i="1"/>
  <c r="M124" i="1"/>
  <c r="N123" i="1"/>
  <c r="M120" i="1"/>
  <c r="N119" i="1"/>
  <c r="M116" i="1"/>
  <c r="N115" i="1"/>
  <c r="M112" i="1"/>
  <c r="I112" i="1" s="1"/>
  <c r="N111" i="1"/>
  <c r="M108" i="1"/>
  <c r="N107" i="1"/>
  <c r="M104" i="1"/>
  <c r="N103" i="1"/>
  <c r="M100" i="1"/>
  <c r="N99" i="1"/>
  <c r="M96" i="1"/>
  <c r="I96" i="1" s="1"/>
  <c r="N95" i="1"/>
  <c r="M92" i="1"/>
  <c r="N91" i="1"/>
  <c r="M88" i="1"/>
  <c r="N87" i="1"/>
  <c r="M84" i="1"/>
  <c r="N83" i="1"/>
  <c r="M80" i="1"/>
  <c r="I80" i="1" s="1"/>
  <c r="N79" i="1"/>
  <c r="M76" i="1"/>
  <c r="N75" i="1"/>
  <c r="M72" i="1"/>
  <c r="N71" i="1"/>
  <c r="M68" i="1"/>
  <c r="N67" i="1"/>
  <c r="M64" i="1"/>
  <c r="N63" i="1"/>
  <c r="M60" i="1"/>
  <c r="N59" i="1"/>
  <c r="M56" i="1"/>
  <c r="N55" i="1"/>
  <c r="M52" i="1"/>
  <c r="N51" i="1"/>
  <c r="M48" i="1"/>
  <c r="I48" i="1" s="1"/>
  <c r="N47" i="1"/>
  <c r="M44" i="1"/>
  <c r="N43" i="1"/>
  <c r="M40" i="1"/>
  <c r="N39" i="1"/>
  <c r="M36" i="1"/>
  <c r="N35" i="1"/>
  <c r="M32" i="1"/>
  <c r="N31" i="1"/>
  <c r="M28" i="1"/>
  <c r="N27" i="1"/>
  <c r="M24" i="1"/>
  <c r="N23" i="1"/>
  <c r="M20" i="1"/>
  <c r="N19" i="1"/>
  <c r="M16" i="1"/>
  <c r="I16" i="1" s="1"/>
  <c r="M11" i="1"/>
  <c r="N122" i="1"/>
  <c r="N118" i="1"/>
  <c r="M115" i="1"/>
  <c r="I115" i="1" s="1"/>
  <c r="N110" i="1"/>
  <c r="N106" i="1"/>
  <c r="M103" i="1"/>
  <c r="M99" i="1"/>
  <c r="M95" i="1"/>
  <c r="M91" i="1"/>
  <c r="N86" i="1"/>
  <c r="M83" i="1"/>
  <c r="I83" i="1" s="1"/>
  <c r="N82" i="1"/>
  <c r="M79" i="1"/>
  <c r="N78" i="1"/>
  <c r="M75" i="1"/>
  <c r="N74" i="1"/>
  <c r="M71" i="1"/>
  <c r="N70" i="1"/>
  <c r="M67" i="1"/>
  <c r="I67" i="1" s="1"/>
  <c r="N66" i="1"/>
  <c r="M63" i="1"/>
  <c r="N58" i="1"/>
  <c r="M55" i="1"/>
  <c r="N50" i="1"/>
  <c r="N46" i="1"/>
  <c r="M42" i="1"/>
  <c r="N41" i="1"/>
  <c r="M38" i="1"/>
  <c r="N37" i="1"/>
  <c r="M34" i="1"/>
  <c r="I34" i="1" s="1"/>
  <c r="N33" i="1"/>
  <c r="M30" i="1"/>
  <c r="N29" i="1"/>
  <c r="M26" i="1"/>
  <c r="N25" i="1"/>
  <c r="M22" i="1"/>
  <c r="N21" i="1"/>
  <c r="M18" i="1"/>
  <c r="N17" i="1"/>
  <c r="M10" i="1"/>
  <c r="N125" i="1"/>
  <c r="M118" i="1"/>
  <c r="N117" i="1"/>
  <c r="I117" i="1" s="1"/>
  <c r="M110" i="1"/>
  <c r="N109" i="1"/>
  <c r="M102" i="1"/>
  <c r="N101" i="1"/>
  <c r="I101" i="1" s="1"/>
  <c r="M94" i="1"/>
  <c r="N93" i="1"/>
  <c r="M86" i="1"/>
  <c r="N85" i="1"/>
  <c r="M78" i="1"/>
  <c r="N77" i="1"/>
  <c r="M70" i="1"/>
  <c r="N69" i="1"/>
  <c r="M62" i="1"/>
  <c r="N61" i="1"/>
  <c r="M54" i="1"/>
  <c r="N53" i="1"/>
  <c r="M46" i="1"/>
  <c r="N45" i="1"/>
  <c r="M122" i="1"/>
  <c r="N121" i="1"/>
  <c r="M114" i="1"/>
  <c r="N113" i="1"/>
  <c r="M106" i="1"/>
  <c r="N105" i="1"/>
  <c r="M98" i="1"/>
  <c r="N97" i="1"/>
  <c r="M90" i="1"/>
  <c r="N89" i="1"/>
  <c r="M82" i="1"/>
  <c r="N81" i="1"/>
  <c r="M74" i="1"/>
  <c r="N73" i="1"/>
  <c r="M66" i="1"/>
  <c r="N65" i="1"/>
  <c r="M58" i="1"/>
  <c r="N57" i="1"/>
  <c r="M50" i="1"/>
  <c r="N49" i="1"/>
  <c r="N42" i="1"/>
  <c r="M39" i="1"/>
  <c r="I39" i="1" s="1"/>
  <c r="N38" i="1"/>
  <c r="M35" i="1"/>
  <c r="N34" i="1"/>
  <c r="M31" i="1"/>
  <c r="I31" i="1" s="1"/>
  <c r="N30" i="1"/>
  <c r="M27" i="1"/>
  <c r="N26" i="1"/>
  <c r="M23" i="1"/>
  <c r="I23" i="1" s="1"/>
  <c r="N22" i="1"/>
  <c r="M19" i="1"/>
  <c r="N18" i="1"/>
  <c r="N10" i="1"/>
  <c r="I10" i="1" s="1"/>
  <c r="I44" i="1"/>
  <c r="I108" i="1"/>
  <c r="I56" i="1"/>
  <c r="I22" i="1"/>
  <c r="I78" i="1"/>
  <c r="I45" i="1"/>
  <c r="I125" i="1"/>
  <c r="I79" i="1"/>
  <c r="I142" i="1"/>
  <c r="I50" i="1"/>
  <c r="I128" i="1"/>
  <c r="I46" i="1"/>
  <c r="N9" i="1"/>
  <c r="M15" i="1"/>
  <c r="M12" i="1"/>
  <c r="N14" i="1"/>
  <c r="M14" i="1"/>
  <c r="N13" i="1"/>
  <c r="M9" i="1"/>
  <c r="N12" i="1"/>
  <c r="M13" i="1"/>
  <c r="N15" i="1"/>
  <c r="I72" i="1" l="1"/>
  <c r="I98" i="1"/>
  <c r="I120" i="1"/>
  <c r="I131" i="1"/>
  <c r="I53" i="1"/>
  <c r="I69" i="1"/>
  <c r="I97" i="1"/>
  <c r="I105" i="1"/>
  <c r="I24" i="1"/>
  <c r="I64" i="1"/>
  <c r="I68" i="1"/>
  <c r="I104" i="1"/>
  <c r="I116" i="1"/>
  <c r="I32" i="1"/>
  <c r="I40" i="1"/>
  <c r="I47" i="1"/>
  <c r="I55" i="1"/>
  <c r="I88" i="1"/>
  <c r="I114" i="1"/>
  <c r="I143" i="1"/>
  <c r="I85" i="1"/>
  <c r="I90" i="1"/>
  <c r="I122" i="1"/>
  <c r="I118" i="1"/>
  <c r="I26" i="1"/>
  <c r="I43" i="1"/>
  <c r="I75" i="1"/>
  <c r="I123" i="1"/>
  <c r="I87" i="1"/>
  <c r="I119" i="1"/>
  <c r="I41" i="1"/>
  <c r="I58" i="1"/>
  <c r="I86" i="1"/>
  <c r="I17" i="1"/>
  <c r="I33" i="1"/>
  <c r="I121" i="1"/>
  <c r="I132" i="1"/>
  <c r="I133" i="1"/>
  <c r="I136" i="1"/>
  <c r="I137" i="1"/>
  <c r="I140" i="1"/>
  <c r="I141" i="1"/>
  <c r="I144" i="1"/>
  <c r="I19" i="1"/>
  <c r="I77" i="1"/>
  <c r="I71" i="1"/>
  <c r="I20" i="1"/>
  <c r="I52" i="1"/>
  <c r="I92" i="1"/>
  <c r="I124" i="1"/>
  <c r="I134" i="1"/>
  <c r="I74" i="1"/>
  <c r="I54" i="1"/>
  <c r="I102" i="1"/>
  <c r="I18" i="1"/>
  <c r="I42" i="1"/>
  <c r="I103" i="1"/>
  <c r="I35" i="1"/>
  <c r="I59" i="1"/>
  <c r="I99" i="1"/>
  <c r="I25" i="1"/>
  <c r="I93" i="1"/>
  <c r="I21" i="1"/>
  <c r="I63" i="1"/>
  <c r="I28" i="1"/>
  <c r="I60" i="1"/>
  <c r="I84" i="1"/>
  <c r="I38" i="1"/>
  <c r="I27" i="1"/>
  <c r="I81" i="1"/>
  <c r="I113" i="1"/>
  <c r="I65" i="1"/>
  <c r="I57" i="1"/>
  <c r="I73" i="1"/>
  <c r="I89" i="1"/>
  <c r="I9" i="1"/>
  <c r="I15" i="1"/>
  <c r="I13" i="1"/>
  <c r="I14" i="1"/>
  <c r="I12" i="1"/>
</calcChain>
</file>

<file path=xl/sharedStrings.xml><?xml version="1.0" encoding="utf-8"?>
<sst xmlns="http://schemas.openxmlformats.org/spreadsheetml/2006/main" count="55" uniqueCount="46">
  <si>
    <t>Occasion</t>
  </si>
  <si>
    <t>Date</t>
  </si>
  <si>
    <t>Sundays hours</t>
  </si>
  <si>
    <t>Total hours between mail and creation date</t>
  </si>
  <si>
    <t>Work end time</t>
  </si>
  <si>
    <t>Work start time</t>
  </si>
  <si>
    <t>Public holiday hours</t>
  </si>
  <si>
    <t>Hours worked on mail date</t>
  </si>
  <si>
    <t>Hours worked on creation date</t>
  </si>
  <si>
    <t>Turn around time (using formulas from multiple columns)</t>
  </si>
  <si>
    <t>These should be non Saturday - Sunday public holidays</t>
  </si>
  <si>
    <t>Holiday1</t>
  </si>
  <si>
    <t>Holiday2</t>
  </si>
  <si>
    <t>WORKING TIME :</t>
  </si>
  <si>
    <t>9.30 AM TO 6.00 PM</t>
  </si>
  <si>
    <t>MONDAY TO FRIDAY</t>
  </si>
  <si>
    <t>Time Taken Turn around time (In Hours)</t>
  </si>
  <si>
    <t>SI RECD Date and Time</t>
  </si>
  <si>
    <t>1ST PRINT SENT Date and Time</t>
  </si>
  <si>
    <t>1st print creation report</t>
  </si>
  <si>
    <t>Formula</t>
  </si>
  <si>
    <t>Reason (if TAT exceeds 06 Hrs)</t>
  </si>
  <si>
    <t>Booking Party</t>
  </si>
  <si>
    <t>B/L No</t>
  </si>
  <si>
    <t>Sr. No</t>
  </si>
  <si>
    <t>A STAR SHIPPING AND LOGISTICS LLP</t>
  </si>
  <si>
    <t>GLKNSACMB028573 </t>
  </si>
  <si>
    <t>Holiday3</t>
  </si>
  <si>
    <t>Holiday4</t>
  </si>
  <si>
    <t>Holiday5</t>
  </si>
  <si>
    <t>Holiday6</t>
  </si>
  <si>
    <t>Holiday7</t>
  </si>
  <si>
    <t>Holiday8</t>
  </si>
  <si>
    <t>Holiday9</t>
  </si>
  <si>
    <t>Holiday10</t>
  </si>
  <si>
    <t>Holiday11</t>
  </si>
  <si>
    <t>Holiday12</t>
  </si>
  <si>
    <t>TAT calculated based on working time and working days</t>
  </si>
  <si>
    <t>WORKING DAYS :</t>
  </si>
  <si>
    <t>BLTNSACMB031340 </t>
  </si>
  <si>
    <t>KSR FREIGHT FORWARDERS ( P ) LTD</t>
  </si>
  <si>
    <t>8 AM to 12:30 PM</t>
  </si>
  <si>
    <t>Saturday</t>
  </si>
  <si>
    <t>Mon-Fri</t>
  </si>
  <si>
    <t>Condition to be added</t>
  </si>
  <si>
    <t>Condition of Saturday working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</si>
</sst>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mm/yyyy"/>
    <numFmt numFmtId="166" formatCode="h\.mm\.ss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u/>
      <sz val="18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2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0" borderId="1" xfId="0" applyFont="1" applyBorder="1"/>
    <xf numFmtId="0" fontId="4" fillId="0" borderId="0" xfId="0" applyFont="1"/>
    <xf numFmtId="0" fontId="4" fillId="0" borderId="2" xfId="0" applyFont="1" applyBorder="1"/>
    <xf numFmtId="20" fontId="4" fillId="0" borderId="0" xfId="0" applyNumberFormat="1" applyFont="1"/>
    <xf numFmtId="0" fontId="5" fillId="3" borderId="2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22" fontId="4" fillId="0" borderId="2" xfId="0" applyNumberFormat="1" applyFont="1" applyBorder="1" applyAlignment="1">
      <alignment horizontal="left" vertical="center"/>
    </xf>
    <xf numFmtId="166" fontId="4" fillId="5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/>
    <xf numFmtId="164" fontId="4" fillId="5" borderId="2" xfId="0" applyNumberFormat="1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3" fillId="0" borderId="2" xfId="0" applyFont="1" applyBorder="1"/>
    <xf numFmtId="18" fontId="0" fillId="0" borderId="2" xfId="0" applyNumberFormat="1" applyBorder="1"/>
    <xf numFmtId="0" fontId="5" fillId="3" borderId="0" xfId="0" applyFont="1" applyFill="1" applyAlignment="1">
      <alignment horizontal="center"/>
    </xf>
    <xf numFmtId="0" fontId="0" fillId="6" borderId="0" xfId="0" applyFill="1"/>
    <xf numFmtId="20" fontId="4" fillId="6" borderId="2" xfId="0" applyNumberFormat="1" applyFont="1" applyFill="1" applyBorder="1"/>
    <xf numFmtId="22" fontId="4" fillId="6" borderId="2" xfId="0" applyNumberFormat="1" applyFont="1" applyFill="1" applyBorder="1"/>
    <xf numFmtId="2" fontId="4" fillId="0" borderId="0" xfId="0" applyNumberFormat="1" applyFont="1"/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/mm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</xdr:row>
      <xdr:rowOff>57150</xdr:rowOff>
    </xdr:from>
    <xdr:to>
      <xdr:col>3</xdr:col>
      <xdr:colOff>333375</xdr:colOff>
      <xdr:row>8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4F74AEE-24D9-6947-F55D-A4FD191A1215}"/>
            </a:ext>
          </a:extLst>
        </xdr:cNvPr>
        <xdr:cNvSpPr/>
      </xdr:nvSpPr>
      <xdr:spPr>
        <a:xfrm>
          <a:off x="3171825" y="219075"/>
          <a:ext cx="609600" cy="1200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3" totalsRowShown="0" headerRowDxfId="4" headerRowBorderDxfId="3" tableBorderDxfId="2">
  <tableColumns count="2">
    <tableColumn id="1" xr3:uid="{00000000-0010-0000-0000-000001000000}" name="Occasion" dataDxfId="1"/>
    <tableColumn id="2" xr3:uid="{00000000-0010-0000-0000-000002000000}" name="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5"/>
  <sheetViews>
    <sheetView showGridLines="0" tabSelected="1" zoomScale="90" zoomScaleNormal="90" workbookViewId="0">
      <pane ySplit="8" topLeftCell="A9" activePane="bottomLeft" state="frozen"/>
      <selection pane="bottomLeft" activeCell="F9" sqref="F9"/>
    </sheetView>
  </sheetViews>
  <sheetFormatPr defaultRowHeight="15" outlineLevelCol="1" x14ac:dyDescent="0.3"/>
  <cols>
    <col min="1" max="1" width="11.42578125" style="7" customWidth="1"/>
    <col min="2" max="2" width="21.42578125" style="7" bestFit="1" customWidth="1"/>
    <col min="3" max="3" width="42" style="7" customWidth="1"/>
    <col min="4" max="4" width="18.140625" style="7" customWidth="1"/>
    <col min="5" max="5" width="21.85546875" style="7" bestFit="1" customWidth="1"/>
    <col min="6" max="6" width="25.28515625" style="7" customWidth="1"/>
    <col min="7" max="7" width="40.5703125" style="7" customWidth="1"/>
    <col min="8" max="8" width="15.42578125" style="7" customWidth="1"/>
    <col min="9" max="9" width="36.28515625" style="7" hidden="1" customWidth="1" outlineLevel="1"/>
    <col min="10" max="10" width="13.28515625" style="7" hidden="1" customWidth="1" outlineLevel="1"/>
    <col min="11" max="11" width="15.42578125" style="7" hidden="1" customWidth="1" outlineLevel="1"/>
    <col min="12" max="12" width="13.42578125" style="7" hidden="1" customWidth="1" outlineLevel="1"/>
    <col min="13" max="13" width="6.7109375" style="7" hidden="1" customWidth="1" outlineLevel="1"/>
    <col min="14" max="14" width="5.28515625" style="7" hidden="1" customWidth="1" outlineLevel="1"/>
    <col min="15" max="15" width="9.140625" style="7" collapsed="1"/>
    <col min="16" max="16384" width="9.140625" style="7"/>
  </cols>
  <sheetData>
    <row r="1" spans="1:15" ht="24" thickBot="1" x14ac:dyDescent="0.4">
      <c r="A1" s="29" t="s">
        <v>19</v>
      </c>
      <c r="B1" s="30"/>
      <c r="C1" s="30"/>
      <c r="D1" s="30"/>
      <c r="E1" s="30"/>
      <c r="F1" s="30"/>
      <c r="G1" s="31"/>
    </row>
    <row r="3" spans="1:15" x14ac:dyDescent="0.3">
      <c r="C3" s="32" t="s">
        <v>37</v>
      </c>
      <c r="D3" s="33"/>
    </row>
    <row r="4" spans="1:15" x14ac:dyDescent="0.3">
      <c r="B4" s="8" t="s">
        <v>13</v>
      </c>
      <c r="C4" s="8" t="s">
        <v>14</v>
      </c>
      <c r="D4" s="26" t="s">
        <v>41</v>
      </c>
      <c r="E4" s="9" t="s">
        <v>45</v>
      </c>
      <c r="F4" s="9"/>
    </row>
    <row r="5" spans="1:15" x14ac:dyDescent="0.3">
      <c r="B5" s="8" t="s">
        <v>38</v>
      </c>
      <c r="C5" s="8" t="s">
        <v>15</v>
      </c>
      <c r="D5" s="27" t="s">
        <v>42</v>
      </c>
    </row>
    <row r="7" spans="1:15" x14ac:dyDescent="0.3">
      <c r="F7" s="24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</row>
    <row r="8" spans="1:15" ht="76.5" x14ac:dyDescent="0.3">
      <c r="A8" s="11" t="s">
        <v>24</v>
      </c>
      <c r="B8" s="12" t="s">
        <v>23</v>
      </c>
      <c r="C8" s="12" t="s">
        <v>22</v>
      </c>
      <c r="D8" s="12" t="s">
        <v>17</v>
      </c>
      <c r="E8" s="12" t="s">
        <v>18</v>
      </c>
      <c r="F8" s="11" t="s">
        <v>16</v>
      </c>
      <c r="G8" s="12" t="s">
        <v>21</v>
      </c>
      <c r="H8" s="13"/>
      <c r="I8" s="21" t="s">
        <v>9</v>
      </c>
      <c r="J8" s="21" t="s">
        <v>7</v>
      </c>
      <c r="K8" s="21" t="s">
        <v>8</v>
      </c>
      <c r="L8" s="21" t="s">
        <v>3</v>
      </c>
      <c r="M8" s="21" t="s">
        <v>2</v>
      </c>
      <c r="N8" s="21" t="s">
        <v>6</v>
      </c>
    </row>
    <row r="9" spans="1:15" x14ac:dyDescent="0.3">
      <c r="A9" s="14">
        <v>1</v>
      </c>
      <c r="B9" s="8" t="s">
        <v>26</v>
      </c>
      <c r="C9" s="8" t="s">
        <v>25</v>
      </c>
      <c r="D9" s="15">
        <v>45098.395833333336</v>
      </c>
      <c r="E9" s="15">
        <v>45100.666666666664</v>
      </c>
      <c r="F9" s="16">
        <f t="shared" ref="F9:F40" si="0">SUM((NETWORKDAYS.INTL(D9,E9,1,holid)-1)*(out-in)+IF(NETWORKDAYS.INTL(E9,E9,1,holid),MEDIAN(MOD(E9,1),out,in),out)-MEDIAN(NETWORKDAYS.INTL(D9,D9,1,holid)*MOD(D9,1),out,in),(NETWORKDAYS.INTL(D9,E9,"1111101",holid)-1)*(sout-sin)+IF(NETWORKDAYS.INTL(E9,E9,"1111101",holid),MEDIAN(MOD(E9,1),sout,sin),sout)-MEDIAN(NETWORKDAYS.INTL(D9,D9,"1111101",holid)*MOD(D9,1),sout,sin))</f>
        <v>0.97916666666181618</v>
      </c>
      <c r="G9" s="17"/>
      <c r="H9" s="28"/>
      <c r="I9" s="19">
        <f t="shared" ref="I9:I40" ca="1" si="1">J9+K9+L9-M9-N9</f>
        <v>0.97916666666181618</v>
      </c>
      <c r="J9" s="20">
        <f>IF(OR(WEEKDAY(INT(D9),2)&gt;=6,COUNTIF('Public Holidays &amp; work hours'!$B$2:$B$19,INT('New Working File'!D9))=1),0,IF('Public Holidays &amp; work hours'!F$2-MOD('New Working File'!D9,1)&lt;0,0,MIN('Public Holidays &amp; work hours'!F$2-MAX(MOD('New Working File'!D9,1),'Public Holidays &amp; work hours'!$F$1),E9-MAX(D9,INT(D9)+'Public Holidays &amp; work hours'!$F$1))))</f>
        <v>0.35416666666424135</v>
      </c>
      <c r="K9" s="20">
        <f>IF(OR(WEEKDAY(INT(E9),2)&gt;=6,COUNTIF('Public Holidays &amp; work hours'!$B$2:$B$19,INT('New Working File'!E9))=1,INT(E9)=INT(D9)),0,MAX(MIN(MOD(E9,1),'Public Holidays &amp; work hours'!$F$2),'Public Holidays &amp; work hours'!$F$1)-'Public Holidays &amp; work hours'!F$1)</f>
        <v>0.27083333333090803</v>
      </c>
      <c r="L9" s="20">
        <f>IF(INT(E9)-INT(D9)&lt;=1,0,(INT(E9)-INT(D9)-1)*('Public Holidays &amp; work hours'!F$2-'Public Holidays &amp; work hours'!F$1))</f>
        <v>0.35416666666666669</v>
      </c>
      <c r="M9" s="20">
        <f ca="1">IF(INT(E9)-INT(D9)&lt;=1,0,SUMPRODUCT(1*(WEEKDAY(ROW(INDIRECT(INT(D9)+1&amp;":"&amp;INT(E9)-1)),2)&gt;=6)))*('Public Holidays &amp; work hours'!F$2-'Public Holidays &amp; work hours'!F$1)</f>
        <v>0</v>
      </c>
      <c r="N9" s="20">
        <f ca="1">IF(INT(E9)-INT(D9)&lt;=1,0,SUMPRODUCT(1*(ISNUMBER(MATCH(ROW(INDIRECT(INT(D9)+1&amp;":"&amp;INT(E9)-1)),('Public Holidays &amp; work hours'!$B$2:$B$19),0))))*('Public Holidays &amp; work hours'!F$2-'Public Holidays &amp; work hours'!F$1))</f>
        <v>0</v>
      </c>
      <c r="O9" s="18"/>
    </row>
    <row r="10" spans="1:15" x14ac:dyDescent="0.3">
      <c r="A10" s="14">
        <v>2</v>
      </c>
      <c r="B10" s="8" t="s">
        <v>39</v>
      </c>
      <c r="C10" s="8" t="s">
        <v>40</v>
      </c>
      <c r="D10" s="15">
        <v>45090.740972222222</v>
      </c>
      <c r="E10" s="15">
        <v>45091.438194444447</v>
      </c>
      <c r="F10" s="16">
        <f t="shared" si="0"/>
        <v>4.2361111113374761E-2</v>
      </c>
      <c r="G10" s="17"/>
      <c r="H10" s="18"/>
      <c r="I10" s="19">
        <f t="shared" ca="1" si="1"/>
        <v>4.2361111113374761E-2</v>
      </c>
      <c r="J10" s="20">
        <f>IF(OR(WEEKDAY(INT(D10),2)&gt;=6,COUNTIF('Public Holidays &amp; work hours'!$B$2:$B$19,INT('New Working File'!D10))=1),0,IF('Public Holidays &amp; work hours'!F$2-MOD('New Working File'!D10,1)&lt;0,0,MIN('Public Holidays &amp; work hours'!F$2-MAX(MOD('New Working File'!D10,1),'Public Holidays &amp; work hours'!$F$1),E10-MAX(D10,INT(D10)+'Public Holidays &amp; work hours'!$F$1))))</f>
        <v>0</v>
      </c>
      <c r="K10" s="20">
        <f>IF(OR(WEEKDAY(INT(E10),2)&gt;=6,COUNTIF('Public Holidays &amp; work hours'!$B$2:$B$19,INT('New Working File'!E10))=1,INT(E10)=INT(D10)),0,MAX(MIN(MOD(E10,1),'Public Holidays &amp; work hours'!$F$2),'Public Holidays &amp; work hours'!$F$1)-'Public Holidays &amp; work hours'!F$1)</f>
        <v>4.2361111113374761E-2</v>
      </c>
      <c r="L10" s="20">
        <f>IF(INT(E10)-INT(D10)&lt;=1,0,(INT(E10)-INT(D10)-1)*('Public Holidays &amp; work hours'!F$2-'Public Holidays &amp; work hours'!F$1))</f>
        <v>0</v>
      </c>
      <c r="M10" s="20">
        <f ca="1">IF(INT(E10)-INT(D10)&lt;=1,0,SUMPRODUCT(1*(WEEKDAY(ROW(INDIRECT(INT(D10)+1&amp;":"&amp;INT(E10)-1)),2)&gt;=6)))*('Public Holidays &amp; work hours'!F$2-'Public Holidays &amp; work hours'!F$1)</f>
        <v>0</v>
      </c>
      <c r="N10" s="20">
        <f ca="1">IF(INT(E10)-INT(D10)&lt;=1,0,SUMPRODUCT(1*(ISNUMBER(MATCH(ROW(INDIRECT(INT(D10)+1&amp;":"&amp;INT(E10)-1)),('Public Holidays &amp; work hours'!$B$2:$B$19),0))))*('Public Holidays &amp; work hours'!F$2-'Public Holidays &amp; work hours'!F$1))</f>
        <v>0</v>
      </c>
    </row>
    <row r="11" spans="1:15" x14ac:dyDescent="0.3">
      <c r="A11" s="14"/>
      <c r="B11" s="8"/>
      <c r="C11" s="8"/>
      <c r="D11" s="15">
        <v>45090.395833333336</v>
      </c>
      <c r="E11" s="15">
        <v>45091.438194444447</v>
      </c>
      <c r="F11" s="16">
        <f t="shared" si="0"/>
        <v>4.2361111113374761E-2</v>
      </c>
      <c r="G11" s="17"/>
      <c r="H11" s="18"/>
      <c r="I11" s="19">
        <f t="shared" ca="1" si="1"/>
        <v>4.2361111113374761E-2</v>
      </c>
      <c r="J11" s="20">
        <f>IF(OR(WEEKDAY(INT(D11),2)&gt;=6,COUNTIF('Public Holidays &amp; work hours'!$B$2:$B$19,INT('New Working File'!D11))=1),0,IF('Public Holidays &amp; work hours'!F$2-MOD('New Working File'!D11,1)&lt;0,0,MIN('Public Holidays &amp; work hours'!F$2-MAX(MOD('New Working File'!D11,1),'Public Holidays &amp; work hours'!$F$1),E11-MAX(D11,INT(D11)+'Public Holidays &amp; work hours'!$F$1))))</f>
        <v>0</v>
      </c>
      <c r="K11" s="20">
        <f>IF(OR(WEEKDAY(INT(E11),2)&gt;=6,COUNTIF('Public Holidays &amp; work hours'!$B$2:$B$19,INT('New Working File'!E11))=1,INT(E11)=INT(D11)),0,MAX(MIN(MOD(E11,1),'Public Holidays &amp; work hours'!$F$2),'Public Holidays &amp; work hours'!$F$1)-'Public Holidays &amp; work hours'!F$1)</f>
        <v>4.2361111113374761E-2</v>
      </c>
      <c r="L11" s="20">
        <f>IF(INT(E11)-INT(D11)&lt;=1,0,(INT(E11)-INT(D11)-1)*('Public Holidays &amp; work hours'!F$2-'Public Holidays &amp; work hours'!F$1))</f>
        <v>0</v>
      </c>
      <c r="M11" s="20">
        <f ca="1">IF(INT(E11)-INT(D11)&lt;=1,0,SUMPRODUCT(1*(WEEKDAY(ROW(INDIRECT(INT(D11)+1&amp;":"&amp;INT(E11)-1)),2)&gt;=6)))*('Public Holidays &amp; work hours'!F$2-'Public Holidays &amp; work hours'!F$1)</f>
        <v>0</v>
      </c>
      <c r="N11" s="20">
        <f ca="1">IF(INT(E11)-INT(D11)&lt;=1,0,SUMPRODUCT(1*(ISNUMBER(MATCH(ROW(INDIRECT(INT(D11)+1&amp;":"&amp;INT(E11)-1)),('Public Holidays &amp; work hours'!$B$2:$B$19),0))))*('Public Holidays &amp; work hours'!F$2-'Public Holidays &amp; work hours'!F$1))</f>
        <v>0</v>
      </c>
    </row>
    <row r="12" spans="1:15" x14ac:dyDescent="0.3">
      <c r="A12" s="14"/>
      <c r="B12" s="8"/>
      <c r="C12" s="8"/>
      <c r="D12" s="15">
        <v>45084.740972222222</v>
      </c>
      <c r="E12" s="15">
        <v>45091.438194444447</v>
      </c>
      <c r="F12" s="16">
        <f t="shared" si="0"/>
        <v>1.3430555555581427</v>
      </c>
      <c r="G12" s="17"/>
      <c r="H12" s="18"/>
      <c r="I12" s="19">
        <f t="shared" ca="1" si="1"/>
        <v>1.1138888888914755</v>
      </c>
      <c r="J12" s="20">
        <f>IF(OR(WEEKDAY(INT(D12),2)&gt;=6,COUNTIF('Public Holidays &amp; work hours'!$B$2:$B$19,INT('New Working File'!D12))=1),0,IF('Public Holidays &amp; work hours'!F$2-MOD('New Working File'!D12,1)&lt;0,0,MIN('Public Holidays &amp; work hours'!F$2-MAX(MOD('New Working File'!D12,1),'Public Holidays &amp; work hours'!$F$1),E12-MAX(D12,INT(D12)+'Public Holidays &amp; work hours'!$F$1))))</f>
        <v>9.0277777781011537E-3</v>
      </c>
      <c r="K12" s="20">
        <f>IF(OR(WEEKDAY(INT(E12),2)&gt;=6,COUNTIF('Public Holidays &amp; work hours'!$B$2:$B$19,INT('New Working File'!E12))=1,INT(E12)=INT(D12)),0,MAX(MIN(MOD(E12,1),'Public Holidays &amp; work hours'!$F$2),'Public Holidays &amp; work hours'!$F$1)-'Public Holidays &amp; work hours'!F$1)</f>
        <v>4.2361111113374761E-2</v>
      </c>
      <c r="L12" s="20">
        <f>IF(INT(E12)-INT(D12)&lt;=1,0,(INT(E12)-INT(D12)-1)*('Public Holidays &amp; work hours'!F$2-'Public Holidays &amp; work hours'!F$1))</f>
        <v>2.125</v>
      </c>
      <c r="M12" s="20">
        <f ca="1">IF(INT(E12)-INT(D12)&lt;=1,0,SUMPRODUCT(1*(WEEKDAY(ROW(INDIRECT(INT(D12)+1&amp;":"&amp;INT(E12)-1)),2)&gt;=6)))*('Public Holidays &amp; work hours'!F$2-'Public Holidays &amp; work hours'!F$1)</f>
        <v>0.70833333333333337</v>
      </c>
      <c r="N12" s="20">
        <f ca="1">IF(INT(E12)-INT(D12)&lt;=1,0,SUMPRODUCT(1*(ISNUMBER(MATCH(ROW(INDIRECT(INT(D12)+1&amp;":"&amp;INT(E12)-1)),('Public Holidays &amp; work hours'!$B$2:$B$19),0))))*('Public Holidays &amp; work hours'!F$2-'Public Holidays &amp; work hours'!F$1))</f>
        <v>0.35416666666666669</v>
      </c>
    </row>
    <row r="13" spans="1:15" x14ac:dyDescent="0.3">
      <c r="A13" s="14"/>
      <c r="B13" s="8"/>
      <c r="C13" s="8"/>
      <c r="D13" s="15">
        <v>45087.395833333336</v>
      </c>
      <c r="E13" s="15">
        <v>45089.479861111111</v>
      </c>
      <c r="F13" s="16">
        <f t="shared" si="0"/>
        <v>0.25069444444185746</v>
      </c>
      <c r="G13" s="17"/>
      <c r="H13" s="18"/>
      <c r="I13" s="19">
        <f t="shared" ca="1" si="1"/>
        <v>8.4027777777616108E-2</v>
      </c>
      <c r="J13" s="20">
        <f>IF(OR(WEEKDAY(INT(D13),2)&gt;=6,COUNTIF('Public Holidays &amp; work hours'!$B$2:$B$19,INT('New Working File'!D13))=1),0,IF('Public Holidays &amp; work hours'!F$2-MOD('New Working File'!D13,1)&lt;0,0,MIN('Public Holidays &amp; work hours'!F$2-MAX(MOD('New Working File'!D13,1),'Public Holidays &amp; work hours'!$F$1),E13-MAX(D13,INT(D13)+'Public Holidays &amp; work hours'!$F$1))))</f>
        <v>0</v>
      </c>
      <c r="K13" s="20">
        <f>IF(OR(WEEKDAY(INT(E13),2)&gt;=6,COUNTIF('Public Holidays &amp; work hours'!$B$2:$B$19,INT('New Working File'!E13))=1,INT(E13)=INT(D13)),0,MAX(MIN(MOD(E13,1),'Public Holidays &amp; work hours'!$F$2),'Public Holidays &amp; work hours'!$F$1)-'Public Holidays &amp; work hours'!F$1)</f>
        <v>8.4027777777616108E-2</v>
      </c>
      <c r="L13" s="20">
        <f>IF(INT(E13)-INT(D13)&lt;=1,0,(INT(E13)-INT(D13)-1)*('Public Holidays &amp; work hours'!F$2-'Public Holidays &amp; work hours'!F$1))</f>
        <v>0.35416666666666669</v>
      </c>
      <c r="M13" s="20">
        <f ca="1">IF(INT(E13)-INT(D13)&lt;=1,0,SUMPRODUCT(1*(WEEKDAY(ROW(INDIRECT(INT(D13)+1&amp;":"&amp;INT(E13)-1)),2)&gt;=6)))*('Public Holidays &amp; work hours'!F$2-'Public Holidays &amp; work hours'!F$1)</f>
        <v>0.35416666666666669</v>
      </c>
      <c r="N13" s="20">
        <f ca="1">IF(INT(E13)-INT(D13)&lt;=1,0,SUMPRODUCT(1*(ISNUMBER(MATCH(ROW(INDIRECT(INT(D13)+1&amp;":"&amp;INT(E13)-1)),('Public Holidays &amp; work hours'!$B$2:$B$19),0))))*('Public Holidays &amp; work hours'!F$2-'Public Holidays &amp; work hours'!F$1))</f>
        <v>0</v>
      </c>
    </row>
    <row r="14" spans="1:15" x14ac:dyDescent="0.3">
      <c r="A14" s="14"/>
      <c r="B14" s="8"/>
      <c r="C14" s="8"/>
      <c r="D14" s="15">
        <v>45097.395833333336</v>
      </c>
      <c r="E14" s="15">
        <v>45100.666666666664</v>
      </c>
      <c r="F14" s="16">
        <f t="shared" si="0"/>
        <v>1.3333333333284827</v>
      </c>
      <c r="G14" s="17"/>
      <c r="H14" s="18"/>
      <c r="I14" s="19">
        <f t="shared" ca="1" si="1"/>
        <v>1.3333333333284827</v>
      </c>
      <c r="J14" s="20">
        <f>IF(OR(WEEKDAY(INT(D14),2)&gt;=6,COUNTIF('Public Holidays &amp; work hours'!$B$2:$B$19,INT('New Working File'!D14))=1),0,IF('Public Holidays &amp; work hours'!F$2-MOD('New Working File'!D14,1)&lt;0,0,MIN('Public Holidays &amp; work hours'!F$2-MAX(MOD('New Working File'!D14,1),'Public Holidays &amp; work hours'!$F$1),E14-MAX(D14,INT(D14)+'Public Holidays &amp; work hours'!$F$1))))</f>
        <v>0.35416666666424135</v>
      </c>
      <c r="K14" s="20">
        <f>IF(OR(WEEKDAY(INT(E14),2)&gt;=6,COUNTIF('Public Holidays &amp; work hours'!$B$2:$B$19,INT('New Working File'!E14))=1,INT(E14)=INT(D14)),0,MAX(MIN(MOD(E14,1),'Public Holidays &amp; work hours'!$F$2),'Public Holidays &amp; work hours'!$F$1)-'Public Holidays &amp; work hours'!F$1)</f>
        <v>0.27083333333090803</v>
      </c>
      <c r="L14" s="20">
        <f>IF(INT(E14)-INT(D14)&lt;=1,0,(INT(E14)-INT(D14)-1)*('Public Holidays &amp; work hours'!F$2-'Public Holidays &amp; work hours'!F$1))</f>
        <v>0.70833333333333337</v>
      </c>
      <c r="M14" s="20">
        <f ca="1">IF(INT(E14)-INT(D14)&lt;=1,0,SUMPRODUCT(1*(WEEKDAY(ROW(INDIRECT(INT(D14)+1&amp;":"&amp;INT(E14)-1)),2)&gt;=6)))*('Public Holidays &amp; work hours'!F$2-'Public Holidays &amp; work hours'!F$1)</f>
        <v>0</v>
      </c>
      <c r="N14" s="20">
        <f ca="1">IF(INT(E14)-INT(D14)&lt;=1,0,SUMPRODUCT(1*(ISNUMBER(MATCH(ROW(INDIRECT(INT(D14)+1&amp;":"&amp;INT(E14)-1)),('Public Holidays &amp; work hours'!$B$2:$B$19),0))))*('Public Holidays &amp; work hours'!F$2-'Public Holidays &amp; work hours'!F$1))</f>
        <v>0</v>
      </c>
    </row>
    <row r="15" spans="1:15" x14ac:dyDescent="0.3">
      <c r="A15" s="14"/>
      <c r="B15" s="8"/>
      <c r="C15" s="8"/>
      <c r="D15" s="15">
        <v>45095.395833333336</v>
      </c>
      <c r="E15" s="15">
        <v>45100.666666666664</v>
      </c>
      <c r="F15" s="16">
        <f t="shared" si="0"/>
        <v>1.6874999999975751</v>
      </c>
      <c r="G15" s="17"/>
      <c r="H15" s="18"/>
      <c r="I15" s="19">
        <f t="shared" ca="1" si="1"/>
        <v>1.6874999999975748</v>
      </c>
      <c r="J15" s="20">
        <f>IF(OR(WEEKDAY(INT(D15),2)&gt;=6,COUNTIF('Public Holidays &amp; work hours'!$B$2:$B$19,INT('New Working File'!D15))=1),0,IF('Public Holidays &amp; work hours'!F$2-MOD('New Working File'!D15,1)&lt;0,0,MIN('Public Holidays &amp; work hours'!F$2-MAX(MOD('New Working File'!D15,1),'Public Holidays &amp; work hours'!$F$1),E15-MAX(D15,INT(D15)+'Public Holidays &amp; work hours'!$F$1))))</f>
        <v>0</v>
      </c>
      <c r="K15" s="20">
        <f>IF(OR(WEEKDAY(INT(E15),2)&gt;=6,COUNTIF('Public Holidays &amp; work hours'!$B$2:$B$19,INT('New Working File'!E15))=1,INT(E15)=INT(D15)),0,MAX(MIN(MOD(E15,1),'Public Holidays &amp; work hours'!$F$2),'Public Holidays &amp; work hours'!$F$1)-'Public Holidays &amp; work hours'!F$1)</f>
        <v>0.27083333333090803</v>
      </c>
      <c r="L15" s="20">
        <f>IF(INT(E15)-INT(D15)&lt;=1,0,(INT(E15)-INT(D15)-1)*('Public Holidays &amp; work hours'!F$2-'Public Holidays &amp; work hours'!F$1))</f>
        <v>1.4166666666666667</v>
      </c>
      <c r="M15" s="20">
        <f ca="1">IF(INT(E15)-INT(D15)&lt;=1,0,SUMPRODUCT(1*(WEEKDAY(ROW(INDIRECT(INT(D15)+1&amp;":"&amp;INT(E15)-1)),2)&gt;=6)))*('Public Holidays &amp; work hours'!F$2-'Public Holidays &amp; work hours'!F$1)</f>
        <v>0</v>
      </c>
      <c r="N15" s="20">
        <f ca="1">IF(INT(E15)-INT(D15)&lt;=1,0,SUMPRODUCT(1*(ISNUMBER(MATCH(ROW(INDIRECT(INT(D15)+1&amp;":"&amp;INT(E15)-1)),('Public Holidays &amp; work hours'!$B$2:$B$19),0))))*('Public Holidays &amp; work hours'!F$2-'Public Holidays &amp; work hours'!F$1))</f>
        <v>0</v>
      </c>
    </row>
    <row r="16" spans="1:15" x14ac:dyDescent="0.3">
      <c r="A16" s="14"/>
      <c r="B16" s="8"/>
      <c r="C16" s="8"/>
      <c r="D16" s="15"/>
      <c r="E16" s="15"/>
      <c r="F16" s="16">
        <f t="shared" si="0"/>
        <v>0</v>
      </c>
      <c r="G16" s="17"/>
      <c r="H16" s="18"/>
      <c r="I16" s="19">
        <f t="shared" ca="1" si="1"/>
        <v>0</v>
      </c>
      <c r="J16" s="20">
        <f>IF(OR(WEEKDAY(INT(D16),2)&gt;=6,COUNTIF('Public Holidays &amp; work hours'!$B$2:$B$19,INT('New Working File'!D16))=1),0,IF('Public Holidays &amp; work hours'!F$2-MOD('New Working File'!D16,1)&lt;0,0,MIN('Public Holidays &amp; work hours'!F$2-MAX(MOD('New Working File'!D16,1),'Public Holidays &amp; work hours'!$F$1),E16-MAX(D16,INT(D16)+'Public Holidays &amp; work hours'!$F$1))))</f>
        <v>0</v>
      </c>
      <c r="K16" s="20">
        <f>IF(OR(WEEKDAY(INT(E16),2)&gt;=6,COUNTIF('Public Holidays &amp; work hours'!$B$2:$B$19,INT('New Working File'!E16))=1,INT(E16)=INT(D16)),0,MAX(MIN(MOD(E16,1),'Public Holidays &amp; work hours'!$F$2),'Public Holidays &amp; work hours'!$F$1)-'Public Holidays &amp; work hours'!F$1)</f>
        <v>0</v>
      </c>
      <c r="L16" s="20">
        <f>IF(INT(E16)-INT(D16)&lt;=1,0,(INT(E16)-INT(D16)-1)*('Public Holidays &amp; work hours'!F$2-'Public Holidays &amp; work hours'!F$1))</f>
        <v>0</v>
      </c>
      <c r="M16" s="20">
        <f ca="1">IF(INT(E16)-INT(D16)&lt;=1,0,SUMPRODUCT(1*(WEEKDAY(ROW(INDIRECT(INT(D16)+1&amp;":"&amp;INT(E16)-1)),2)&gt;=6)))*('Public Holidays &amp; work hours'!F$2-'Public Holidays &amp; work hours'!F$1)</f>
        <v>0</v>
      </c>
      <c r="N16" s="20">
        <f ca="1">IF(INT(E16)-INT(D16)&lt;=1,0,SUMPRODUCT(1*(ISNUMBER(MATCH(ROW(INDIRECT(INT(D16)+1&amp;":"&amp;INT(E16)-1)),('Public Holidays &amp; work hours'!$B$2:$B$19),0))))*('Public Holidays &amp; work hours'!F$2-'Public Holidays &amp; work hours'!F$1))</f>
        <v>0</v>
      </c>
    </row>
    <row r="17" spans="1:14" x14ac:dyDescent="0.3">
      <c r="A17" s="14"/>
      <c r="B17" s="8"/>
      <c r="C17" s="8"/>
      <c r="D17" s="15"/>
      <c r="E17" s="15"/>
      <c r="F17" s="16">
        <f t="shared" si="0"/>
        <v>0</v>
      </c>
      <c r="G17" s="17"/>
      <c r="H17" s="18"/>
      <c r="I17" s="19">
        <f t="shared" ca="1" si="1"/>
        <v>0</v>
      </c>
      <c r="J17" s="20">
        <f>IF(OR(WEEKDAY(INT(D17),2)&gt;=6,COUNTIF('Public Holidays &amp; work hours'!$B$2:$B$19,INT('New Working File'!D17))=1),0,IF('Public Holidays &amp; work hours'!F$2-MOD('New Working File'!D17,1)&lt;0,0,MIN('Public Holidays &amp; work hours'!F$2-MAX(MOD('New Working File'!D17,1),'Public Holidays &amp; work hours'!$F$1),E17-MAX(D17,INT(D17)+'Public Holidays &amp; work hours'!$F$1))))</f>
        <v>0</v>
      </c>
      <c r="K17" s="20">
        <f>IF(OR(WEEKDAY(INT(E17),2)&gt;=6,COUNTIF('Public Holidays &amp; work hours'!$B$2:$B$19,INT('New Working File'!E17))=1,INT(E17)=INT(D17)),0,MAX(MIN(MOD(E17,1),'Public Holidays &amp; work hours'!$F$2),'Public Holidays &amp; work hours'!$F$1)-'Public Holidays &amp; work hours'!F$1)</f>
        <v>0</v>
      </c>
      <c r="L17" s="20">
        <f>IF(INT(E17)-INT(D17)&lt;=1,0,(INT(E17)-INT(D17)-1)*('Public Holidays &amp; work hours'!F$2-'Public Holidays &amp; work hours'!F$1))</f>
        <v>0</v>
      </c>
      <c r="M17" s="20">
        <f ca="1">IF(INT(E17)-INT(D17)&lt;=1,0,SUMPRODUCT(1*(WEEKDAY(ROW(INDIRECT(INT(D17)+1&amp;":"&amp;INT(E17)-1)),2)&gt;=6)))*('Public Holidays &amp; work hours'!F$2-'Public Holidays &amp; work hours'!F$1)</f>
        <v>0</v>
      </c>
      <c r="N17" s="20">
        <f ca="1">IF(INT(E17)-INT(D17)&lt;=1,0,SUMPRODUCT(1*(ISNUMBER(MATCH(ROW(INDIRECT(INT(D17)+1&amp;":"&amp;INT(E17)-1)),('Public Holidays &amp; work hours'!$B$2:$B$19),0))))*('Public Holidays &amp; work hours'!F$2-'Public Holidays &amp; work hours'!F$1))</f>
        <v>0</v>
      </c>
    </row>
    <row r="18" spans="1:14" x14ac:dyDescent="0.3">
      <c r="A18" s="14"/>
      <c r="B18" s="8"/>
      <c r="C18" s="8"/>
      <c r="D18" s="15"/>
      <c r="E18" s="15"/>
      <c r="F18" s="16">
        <f t="shared" si="0"/>
        <v>0</v>
      </c>
      <c r="G18" s="17"/>
      <c r="H18" s="18"/>
      <c r="I18" s="19">
        <f t="shared" ca="1" si="1"/>
        <v>0</v>
      </c>
      <c r="J18" s="20">
        <f>IF(OR(WEEKDAY(INT(D18),2)&gt;=6,COUNTIF('Public Holidays &amp; work hours'!$B$2:$B$19,INT('New Working File'!D18))=1),0,IF('Public Holidays &amp; work hours'!F$2-MOD('New Working File'!D18,1)&lt;0,0,MIN('Public Holidays &amp; work hours'!F$2-MAX(MOD('New Working File'!D18,1),'Public Holidays &amp; work hours'!$F$1),E18-MAX(D18,INT(D18)+'Public Holidays &amp; work hours'!$F$1))))</f>
        <v>0</v>
      </c>
      <c r="K18" s="20">
        <f>IF(OR(WEEKDAY(INT(E18),2)&gt;=6,COUNTIF('Public Holidays &amp; work hours'!$B$2:$B$19,INT('New Working File'!E18))=1,INT(E18)=INT(D18)),0,MAX(MIN(MOD(E18,1),'Public Holidays &amp; work hours'!$F$2),'Public Holidays &amp; work hours'!$F$1)-'Public Holidays &amp; work hours'!F$1)</f>
        <v>0</v>
      </c>
      <c r="L18" s="20">
        <f>IF(INT(E18)-INT(D18)&lt;=1,0,(INT(E18)-INT(D18)-1)*('Public Holidays &amp; work hours'!F$2-'Public Holidays &amp; work hours'!F$1))</f>
        <v>0</v>
      </c>
      <c r="M18" s="20">
        <f ca="1">IF(INT(E18)-INT(D18)&lt;=1,0,SUMPRODUCT(1*(WEEKDAY(ROW(INDIRECT(INT(D18)+1&amp;":"&amp;INT(E18)-1)),2)&gt;=6)))*('Public Holidays &amp; work hours'!F$2-'Public Holidays &amp; work hours'!F$1)</f>
        <v>0</v>
      </c>
      <c r="N18" s="20">
        <f ca="1">IF(INT(E18)-INT(D18)&lt;=1,0,SUMPRODUCT(1*(ISNUMBER(MATCH(ROW(INDIRECT(INT(D18)+1&amp;":"&amp;INT(E18)-1)),('Public Holidays &amp; work hours'!$B$2:$B$19),0))))*('Public Holidays &amp; work hours'!F$2-'Public Holidays &amp; work hours'!F$1))</f>
        <v>0</v>
      </c>
    </row>
    <row r="19" spans="1:14" x14ac:dyDescent="0.3">
      <c r="A19" s="14"/>
      <c r="B19" s="8"/>
      <c r="C19" s="8"/>
      <c r="D19" s="15"/>
      <c r="E19" s="15"/>
      <c r="F19" s="16">
        <f t="shared" si="0"/>
        <v>0</v>
      </c>
      <c r="G19" s="17"/>
      <c r="H19" s="18"/>
      <c r="I19" s="19">
        <f t="shared" ca="1" si="1"/>
        <v>0</v>
      </c>
      <c r="J19" s="20">
        <f>IF(OR(WEEKDAY(INT(D19),2)&gt;=6,COUNTIF('Public Holidays &amp; work hours'!$B$2:$B$19,INT('New Working File'!D19))=1),0,IF('Public Holidays &amp; work hours'!F$2-MOD('New Working File'!D19,1)&lt;0,0,MIN('Public Holidays &amp; work hours'!F$2-MAX(MOD('New Working File'!D19,1),'Public Holidays &amp; work hours'!$F$1),E19-MAX(D19,INT(D19)+'Public Holidays &amp; work hours'!$F$1))))</f>
        <v>0</v>
      </c>
      <c r="K19" s="20">
        <f>IF(OR(WEEKDAY(INT(E19),2)&gt;=6,COUNTIF('Public Holidays &amp; work hours'!$B$2:$B$19,INT('New Working File'!E19))=1,INT(E19)=INT(D19)),0,MAX(MIN(MOD(E19,1),'Public Holidays &amp; work hours'!$F$2),'Public Holidays &amp; work hours'!$F$1)-'Public Holidays &amp; work hours'!F$1)</f>
        <v>0</v>
      </c>
      <c r="L19" s="20">
        <f>IF(INT(E19)-INT(D19)&lt;=1,0,(INT(E19)-INT(D19)-1)*('Public Holidays &amp; work hours'!F$2-'Public Holidays &amp; work hours'!F$1))</f>
        <v>0</v>
      </c>
      <c r="M19" s="20">
        <f ca="1">IF(INT(E19)-INT(D19)&lt;=1,0,SUMPRODUCT(1*(WEEKDAY(ROW(INDIRECT(INT(D19)+1&amp;":"&amp;INT(E19)-1)),2)&gt;=6)))*('Public Holidays &amp; work hours'!F$2-'Public Holidays &amp; work hours'!F$1)</f>
        <v>0</v>
      </c>
      <c r="N19" s="20">
        <f ca="1">IF(INT(E19)-INT(D19)&lt;=1,0,SUMPRODUCT(1*(ISNUMBER(MATCH(ROW(INDIRECT(INT(D19)+1&amp;":"&amp;INT(E19)-1)),('Public Holidays &amp; work hours'!$B$2:$B$19),0))))*('Public Holidays &amp; work hours'!F$2-'Public Holidays &amp; work hours'!F$1))</f>
        <v>0</v>
      </c>
    </row>
    <row r="20" spans="1:14" x14ac:dyDescent="0.3">
      <c r="A20" s="14"/>
      <c r="B20" s="8"/>
      <c r="C20" s="8"/>
      <c r="D20" s="15"/>
      <c r="E20" s="15"/>
      <c r="F20" s="16">
        <f t="shared" si="0"/>
        <v>0</v>
      </c>
      <c r="G20" s="17"/>
      <c r="H20" s="18"/>
      <c r="I20" s="19">
        <f t="shared" ca="1" si="1"/>
        <v>0</v>
      </c>
      <c r="J20" s="20">
        <f>IF(OR(WEEKDAY(INT(D20),2)&gt;=6,COUNTIF('Public Holidays &amp; work hours'!$B$2:$B$19,INT('New Working File'!D20))=1),0,IF('Public Holidays &amp; work hours'!F$2-MOD('New Working File'!D20,1)&lt;0,0,MIN('Public Holidays &amp; work hours'!F$2-MAX(MOD('New Working File'!D20,1),'Public Holidays &amp; work hours'!$F$1),E20-MAX(D20,INT(D20)+'Public Holidays &amp; work hours'!$F$1))))</f>
        <v>0</v>
      </c>
      <c r="K20" s="20">
        <f>IF(OR(WEEKDAY(INT(E20),2)&gt;=6,COUNTIF('Public Holidays &amp; work hours'!$B$2:$B$19,INT('New Working File'!E20))=1,INT(E20)=INT(D20)),0,MAX(MIN(MOD(E20,1),'Public Holidays &amp; work hours'!$F$2),'Public Holidays &amp; work hours'!$F$1)-'Public Holidays &amp; work hours'!F$1)</f>
        <v>0</v>
      </c>
      <c r="L20" s="20">
        <f>IF(INT(E20)-INT(D20)&lt;=1,0,(INT(E20)-INT(D20)-1)*('Public Holidays &amp; work hours'!F$2-'Public Holidays &amp; work hours'!F$1))</f>
        <v>0</v>
      </c>
      <c r="M20" s="20">
        <f ca="1">IF(INT(E20)-INT(D20)&lt;=1,0,SUMPRODUCT(1*(WEEKDAY(ROW(INDIRECT(INT(D20)+1&amp;":"&amp;INT(E20)-1)),2)&gt;=6)))*('Public Holidays &amp; work hours'!F$2-'Public Holidays &amp; work hours'!F$1)</f>
        <v>0</v>
      </c>
      <c r="N20" s="20">
        <f ca="1">IF(INT(E20)-INT(D20)&lt;=1,0,SUMPRODUCT(1*(ISNUMBER(MATCH(ROW(INDIRECT(INT(D20)+1&amp;":"&amp;INT(E20)-1)),('Public Holidays &amp; work hours'!$B$2:$B$19),0))))*('Public Holidays &amp; work hours'!F$2-'Public Holidays &amp; work hours'!F$1))</f>
        <v>0</v>
      </c>
    </row>
    <row r="21" spans="1:14" x14ac:dyDescent="0.3">
      <c r="A21" s="14"/>
      <c r="B21" s="8"/>
      <c r="C21" s="8"/>
      <c r="D21" s="15"/>
      <c r="E21" s="15"/>
      <c r="F21" s="16">
        <f t="shared" si="0"/>
        <v>0</v>
      </c>
      <c r="G21" s="17"/>
      <c r="H21" s="18"/>
      <c r="I21" s="19">
        <f t="shared" ca="1" si="1"/>
        <v>0</v>
      </c>
      <c r="J21" s="20">
        <f>IF(OR(WEEKDAY(INT(D21),2)&gt;=6,COUNTIF('Public Holidays &amp; work hours'!$B$2:$B$19,INT('New Working File'!D21))=1),0,IF('Public Holidays &amp; work hours'!F$2-MOD('New Working File'!D21,1)&lt;0,0,MIN('Public Holidays &amp; work hours'!F$2-MAX(MOD('New Working File'!D21,1),'Public Holidays &amp; work hours'!$F$1),E21-MAX(D21,INT(D21)+'Public Holidays &amp; work hours'!$F$1))))</f>
        <v>0</v>
      </c>
      <c r="K21" s="20">
        <f>IF(OR(WEEKDAY(INT(E21),2)&gt;=6,COUNTIF('Public Holidays &amp; work hours'!$B$2:$B$19,INT('New Working File'!E21))=1,INT(E21)=INT(D21)),0,MAX(MIN(MOD(E21,1),'Public Holidays &amp; work hours'!$F$2),'Public Holidays &amp; work hours'!$F$1)-'Public Holidays &amp; work hours'!F$1)</f>
        <v>0</v>
      </c>
      <c r="L21" s="20">
        <f>IF(INT(E21)-INT(D21)&lt;=1,0,(INT(E21)-INT(D21)-1)*('Public Holidays &amp; work hours'!F$2-'Public Holidays &amp; work hours'!F$1))</f>
        <v>0</v>
      </c>
      <c r="M21" s="20">
        <f ca="1">IF(INT(E21)-INT(D21)&lt;=1,0,SUMPRODUCT(1*(WEEKDAY(ROW(INDIRECT(INT(D21)+1&amp;":"&amp;INT(E21)-1)),2)&gt;=6)))*('Public Holidays &amp; work hours'!F$2-'Public Holidays &amp; work hours'!F$1)</f>
        <v>0</v>
      </c>
      <c r="N21" s="20">
        <f ca="1">IF(INT(E21)-INT(D21)&lt;=1,0,SUMPRODUCT(1*(ISNUMBER(MATCH(ROW(INDIRECT(INT(D21)+1&amp;":"&amp;INT(E21)-1)),('Public Holidays &amp; work hours'!$B$2:$B$19),0))))*('Public Holidays &amp; work hours'!F$2-'Public Holidays &amp; work hours'!F$1))</f>
        <v>0</v>
      </c>
    </row>
    <row r="22" spans="1:14" x14ac:dyDescent="0.3">
      <c r="A22" s="14"/>
      <c r="B22" s="8"/>
      <c r="C22" s="8"/>
      <c r="D22" s="15"/>
      <c r="E22" s="15"/>
      <c r="F22" s="16">
        <f t="shared" si="0"/>
        <v>0</v>
      </c>
      <c r="G22" s="17"/>
      <c r="H22" s="18"/>
      <c r="I22" s="19">
        <f t="shared" ca="1" si="1"/>
        <v>0</v>
      </c>
      <c r="J22" s="20">
        <f>IF(OR(WEEKDAY(INT(D22),2)&gt;=6,COUNTIF('Public Holidays &amp; work hours'!$B$2:$B$19,INT('New Working File'!D22))=1),0,IF('Public Holidays &amp; work hours'!F$2-MOD('New Working File'!D22,1)&lt;0,0,MIN('Public Holidays &amp; work hours'!F$2-MAX(MOD('New Working File'!D22,1),'Public Holidays &amp; work hours'!$F$1),E22-MAX(D22,INT(D22)+'Public Holidays &amp; work hours'!$F$1))))</f>
        <v>0</v>
      </c>
      <c r="K22" s="20">
        <f>IF(OR(WEEKDAY(INT(E22),2)&gt;=6,COUNTIF('Public Holidays &amp; work hours'!$B$2:$B$19,INT('New Working File'!E22))=1,INT(E22)=INT(D22)),0,MAX(MIN(MOD(E22,1),'Public Holidays &amp; work hours'!$F$2),'Public Holidays &amp; work hours'!$F$1)-'Public Holidays &amp; work hours'!F$1)</f>
        <v>0</v>
      </c>
      <c r="L22" s="20">
        <f>IF(INT(E22)-INT(D22)&lt;=1,0,(INT(E22)-INT(D22)-1)*('Public Holidays &amp; work hours'!F$2-'Public Holidays &amp; work hours'!F$1))</f>
        <v>0</v>
      </c>
      <c r="M22" s="20">
        <f ca="1">IF(INT(E22)-INT(D22)&lt;=1,0,SUMPRODUCT(1*(WEEKDAY(ROW(INDIRECT(INT(D22)+1&amp;":"&amp;INT(E22)-1)),2)&gt;=6)))*('Public Holidays &amp; work hours'!F$2-'Public Holidays &amp; work hours'!F$1)</f>
        <v>0</v>
      </c>
      <c r="N22" s="20">
        <f ca="1">IF(INT(E22)-INT(D22)&lt;=1,0,SUMPRODUCT(1*(ISNUMBER(MATCH(ROW(INDIRECT(INT(D22)+1&amp;":"&amp;INT(E22)-1)),('Public Holidays &amp; work hours'!$B$2:$B$19),0))))*('Public Holidays &amp; work hours'!F$2-'Public Holidays &amp; work hours'!F$1))</f>
        <v>0</v>
      </c>
    </row>
    <row r="23" spans="1:14" x14ac:dyDescent="0.3">
      <c r="A23" s="14"/>
      <c r="B23" s="8"/>
      <c r="C23" s="8"/>
      <c r="D23" s="15"/>
      <c r="E23" s="15"/>
      <c r="F23" s="16">
        <f t="shared" si="0"/>
        <v>0</v>
      </c>
      <c r="G23" s="17"/>
      <c r="H23" s="18"/>
      <c r="I23" s="19">
        <f t="shared" ca="1" si="1"/>
        <v>0</v>
      </c>
      <c r="J23" s="20">
        <f>IF(OR(WEEKDAY(INT(D23),2)&gt;=6,COUNTIF('Public Holidays &amp; work hours'!$B$2:$B$19,INT('New Working File'!D23))=1),0,IF('Public Holidays &amp; work hours'!F$2-MOD('New Working File'!D23,1)&lt;0,0,MIN('Public Holidays &amp; work hours'!F$2-MAX(MOD('New Working File'!D23,1),'Public Holidays &amp; work hours'!$F$1),E23-MAX(D23,INT(D23)+'Public Holidays &amp; work hours'!$F$1))))</f>
        <v>0</v>
      </c>
      <c r="K23" s="20">
        <f>IF(OR(WEEKDAY(INT(E23),2)&gt;=6,COUNTIF('Public Holidays &amp; work hours'!$B$2:$B$19,INT('New Working File'!E23))=1,INT(E23)=INT(D23)),0,MAX(MIN(MOD(E23,1),'Public Holidays &amp; work hours'!$F$2),'Public Holidays &amp; work hours'!$F$1)-'Public Holidays &amp; work hours'!F$1)</f>
        <v>0</v>
      </c>
      <c r="L23" s="20">
        <f>IF(INT(E23)-INT(D23)&lt;=1,0,(INT(E23)-INT(D23)-1)*('Public Holidays &amp; work hours'!F$2-'Public Holidays &amp; work hours'!F$1))</f>
        <v>0</v>
      </c>
      <c r="M23" s="20">
        <f ca="1">IF(INT(E23)-INT(D23)&lt;=1,0,SUMPRODUCT(1*(WEEKDAY(ROW(INDIRECT(INT(D23)+1&amp;":"&amp;INT(E23)-1)),2)&gt;=6)))*('Public Holidays &amp; work hours'!F$2-'Public Holidays &amp; work hours'!F$1)</f>
        <v>0</v>
      </c>
      <c r="N23" s="20">
        <f ca="1">IF(INT(E23)-INT(D23)&lt;=1,0,SUMPRODUCT(1*(ISNUMBER(MATCH(ROW(INDIRECT(INT(D23)+1&amp;":"&amp;INT(E23)-1)),('Public Holidays &amp; work hours'!$B$2:$B$19),0))))*('Public Holidays &amp; work hours'!F$2-'Public Holidays &amp; work hours'!F$1))</f>
        <v>0</v>
      </c>
    </row>
    <row r="24" spans="1:14" x14ac:dyDescent="0.3">
      <c r="A24" s="14"/>
      <c r="B24" s="8"/>
      <c r="C24" s="8"/>
      <c r="D24" s="15"/>
      <c r="E24" s="15"/>
      <c r="F24" s="16">
        <f t="shared" si="0"/>
        <v>0</v>
      </c>
      <c r="G24" s="17"/>
      <c r="H24" s="18"/>
      <c r="I24" s="19">
        <f t="shared" ca="1" si="1"/>
        <v>0</v>
      </c>
      <c r="J24" s="20">
        <f>IF(OR(WEEKDAY(INT(D24),2)&gt;=6,COUNTIF('Public Holidays &amp; work hours'!$B$2:$B$19,INT('New Working File'!D24))=1),0,IF('Public Holidays &amp; work hours'!F$2-MOD('New Working File'!D24,1)&lt;0,0,MIN('Public Holidays &amp; work hours'!F$2-MAX(MOD('New Working File'!D24,1),'Public Holidays &amp; work hours'!$F$1),E24-MAX(D24,INT(D24)+'Public Holidays &amp; work hours'!$F$1))))</f>
        <v>0</v>
      </c>
      <c r="K24" s="20">
        <f>IF(OR(WEEKDAY(INT(E24),2)&gt;=6,COUNTIF('Public Holidays &amp; work hours'!$B$2:$B$19,INT('New Working File'!E24))=1,INT(E24)=INT(D24)),0,MAX(MIN(MOD(E24,1),'Public Holidays &amp; work hours'!$F$2),'Public Holidays &amp; work hours'!$F$1)-'Public Holidays &amp; work hours'!F$1)</f>
        <v>0</v>
      </c>
      <c r="L24" s="20">
        <f>IF(INT(E24)-INT(D24)&lt;=1,0,(INT(E24)-INT(D24)-1)*('Public Holidays &amp; work hours'!F$2-'Public Holidays &amp; work hours'!F$1))</f>
        <v>0</v>
      </c>
      <c r="M24" s="20">
        <f ca="1">IF(INT(E24)-INT(D24)&lt;=1,0,SUMPRODUCT(1*(WEEKDAY(ROW(INDIRECT(INT(D24)+1&amp;":"&amp;INT(E24)-1)),2)&gt;=6)))*('Public Holidays &amp; work hours'!F$2-'Public Holidays &amp; work hours'!F$1)</f>
        <v>0</v>
      </c>
      <c r="N24" s="20">
        <f ca="1">IF(INT(E24)-INT(D24)&lt;=1,0,SUMPRODUCT(1*(ISNUMBER(MATCH(ROW(INDIRECT(INT(D24)+1&amp;":"&amp;INT(E24)-1)),('Public Holidays &amp; work hours'!$B$2:$B$19),0))))*('Public Holidays &amp; work hours'!F$2-'Public Holidays &amp; work hours'!F$1))</f>
        <v>0</v>
      </c>
    </row>
    <row r="25" spans="1:14" x14ac:dyDescent="0.3">
      <c r="A25" s="14"/>
      <c r="B25" s="8"/>
      <c r="C25" s="8"/>
      <c r="D25" s="15"/>
      <c r="E25" s="15"/>
      <c r="F25" s="16">
        <f t="shared" si="0"/>
        <v>0</v>
      </c>
      <c r="G25" s="17"/>
      <c r="H25" s="18"/>
      <c r="I25" s="19">
        <f t="shared" ca="1" si="1"/>
        <v>0</v>
      </c>
      <c r="J25" s="20">
        <f>IF(OR(WEEKDAY(INT(D25),2)&gt;=6,COUNTIF('Public Holidays &amp; work hours'!$B$2:$B$19,INT('New Working File'!D25))=1),0,IF('Public Holidays &amp; work hours'!F$2-MOD('New Working File'!D25,1)&lt;0,0,MIN('Public Holidays &amp; work hours'!F$2-MAX(MOD('New Working File'!D25,1),'Public Holidays &amp; work hours'!$F$1),E25-MAX(D25,INT(D25)+'Public Holidays &amp; work hours'!$F$1))))</f>
        <v>0</v>
      </c>
      <c r="K25" s="20">
        <f>IF(OR(WEEKDAY(INT(E25),2)&gt;=6,COUNTIF('Public Holidays &amp; work hours'!$B$2:$B$19,INT('New Working File'!E25))=1,INT(E25)=INT(D25)),0,MAX(MIN(MOD(E25,1),'Public Holidays &amp; work hours'!$F$2),'Public Holidays &amp; work hours'!$F$1)-'Public Holidays &amp; work hours'!F$1)</f>
        <v>0</v>
      </c>
      <c r="L25" s="20">
        <f>IF(INT(E25)-INT(D25)&lt;=1,0,(INT(E25)-INT(D25)-1)*('Public Holidays &amp; work hours'!F$2-'Public Holidays &amp; work hours'!F$1))</f>
        <v>0</v>
      </c>
      <c r="M25" s="20">
        <f ca="1">IF(INT(E25)-INT(D25)&lt;=1,0,SUMPRODUCT(1*(WEEKDAY(ROW(INDIRECT(INT(D25)+1&amp;":"&amp;INT(E25)-1)),2)&gt;=6)))*('Public Holidays &amp; work hours'!F$2-'Public Holidays &amp; work hours'!F$1)</f>
        <v>0</v>
      </c>
      <c r="N25" s="20">
        <f ca="1">IF(INT(E25)-INT(D25)&lt;=1,0,SUMPRODUCT(1*(ISNUMBER(MATCH(ROW(INDIRECT(INT(D25)+1&amp;":"&amp;INT(E25)-1)),('Public Holidays &amp; work hours'!$B$2:$B$19),0))))*('Public Holidays &amp; work hours'!F$2-'Public Holidays &amp; work hours'!F$1))</f>
        <v>0</v>
      </c>
    </row>
    <row r="26" spans="1:14" x14ac:dyDescent="0.3">
      <c r="A26" s="14"/>
      <c r="B26" s="8"/>
      <c r="C26" s="8"/>
      <c r="D26" s="15"/>
      <c r="E26" s="15"/>
      <c r="F26" s="16">
        <f t="shared" si="0"/>
        <v>0</v>
      </c>
      <c r="G26" s="17"/>
      <c r="H26" s="18"/>
      <c r="I26" s="19">
        <f t="shared" ca="1" si="1"/>
        <v>0</v>
      </c>
      <c r="J26" s="20">
        <f>IF(OR(WEEKDAY(INT(D26),2)&gt;=6,COUNTIF('Public Holidays &amp; work hours'!$B$2:$B$19,INT('New Working File'!D26))=1),0,IF('Public Holidays &amp; work hours'!F$2-MOD('New Working File'!D26,1)&lt;0,0,MIN('Public Holidays &amp; work hours'!F$2-MAX(MOD('New Working File'!D26,1),'Public Holidays &amp; work hours'!$F$1),E26-MAX(D26,INT(D26)+'Public Holidays &amp; work hours'!$F$1))))</f>
        <v>0</v>
      </c>
      <c r="K26" s="20">
        <f>IF(OR(WEEKDAY(INT(E26),2)&gt;=6,COUNTIF('Public Holidays &amp; work hours'!$B$2:$B$19,INT('New Working File'!E26))=1,INT(E26)=INT(D26)),0,MAX(MIN(MOD(E26,1),'Public Holidays &amp; work hours'!$F$2),'Public Holidays &amp; work hours'!$F$1)-'Public Holidays &amp; work hours'!F$1)</f>
        <v>0</v>
      </c>
      <c r="L26" s="20">
        <f>IF(INT(E26)-INT(D26)&lt;=1,0,(INT(E26)-INT(D26)-1)*('Public Holidays &amp; work hours'!F$2-'Public Holidays &amp; work hours'!F$1))</f>
        <v>0</v>
      </c>
      <c r="M26" s="20">
        <f ca="1">IF(INT(E26)-INT(D26)&lt;=1,0,SUMPRODUCT(1*(WEEKDAY(ROW(INDIRECT(INT(D26)+1&amp;":"&amp;INT(E26)-1)),2)&gt;=6)))*('Public Holidays &amp; work hours'!F$2-'Public Holidays &amp; work hours'!F$1)</f>
        <v>0</v>
      </c>
      <c r="N26" s="20">
        <f ca="1">IF(INT(E26)-INT(D26)&lt;=1,0,SUMPRODUCT(1*(ISNUMBER(MATCH(ROW(INDIRECT(INT(D26)+1&amp;":"&amp;INT(E26)-1)),('Public Holidays &amp; work hours'!$B$2:$B$19),0))))*('Public Holidays &amp; work hours'!F$2-'Public Holidays &amp; work hours'!F$1))</f>
        <v>0</v>
      </c>
    </row>
    <row r="27" spans="1:14" x14ac:dyDescent="0.3">
      <c r="A27" s="14"/>
      <c r="B27" s="8"/>
      <c r="C27" s="8"/>
      <c r="D27" s="15"/>
      <c r="E27" s="15"/>
      <c r="F27" s="16">
        <f t="shared" si="0"/>
        <v>0</v>
      </c>
      <c r="G27" s="17"/>
      <c r="H27" s="18"/>
      <c r="I27" s="19">
        <f t="shared" ca="1" si="1"/>
        <v>0</v>
      </c>
      <c r="J27" s="20">
        <f>IF(OR(WEEKDAY(INT(D27),2)&gt;=6,COUNTIF('Public Holidays &amp; work hours'!$B$2:$B$19,INT('New Working File'!D27))=1),0,IF('Public Holidays &amp; work hours'!F$2-MOD('New Working File'!D27,1)&lt;0,0,MIN('Public Holidays &amp; work hours'!F$2-MAX(MOD('New Working File'!D27,1),'Public Holidays &amp; work hours'!$F$1),E27-MAX(D27,INT(D27)+'Public Holidays &amp; work hours'!$F$1))))</f>
        <v>0</v>
      </c>
      <c r="K27" s="20">
        <f>IF(OR(WEEKDAY(INT(E27),2)&gt;=6,COUNTIF('Public Holidays &amp; work hours'!$B$2:$B$19,INT('New Working File'!E27))=1,INT(E27)=INT(D27)),0,MAX(MIN(MOD(E27,1),'Public Holidays &amp; work hours'!$F$2),'Public Holidays &amp; work hours'!$F$1)-'Public Holidays &amp; work hours'!F$1)</f>
        <v>0</v>
      </c>
      <c r="L27" s="20">
        <f>IF(INT(E27)-INT(D27)&lt;=1,0,(INT(E27)-INT(D27)-1)*('Public Holidays &amp; work hours'!F$2-'Public Holidays &amp; work hours'!F$1))</f>
        <v>0</v>
      </c>
      <c r="M27" s="20">
        <f ca="1">IF(INT(E27)-INT(D27)&lt;=1,0,SUMPRODUCT(1*(WEEKDAY(ROW(INDIRECT(INT(D27)+1&amp;":"&amp;INT(E27)-1)),2)&gt;=6)))*('Public Holidays &amp; work hours'!F$2-'Public Holidays &amp; work hours'!F$1)</f>
        <v>0</v>
      </c>
      <c r="N27" s="20">
        <f ca="1">IF(INT(E27)-INT(D27)&lt;=1,0,SUMPRODUCT(1*(ISNUMBER(MATCH(ROW(INDIRECT(INT(D27)+1&amp;":"&amp;INT(E27)-1)),('Public Holidays &amp; work hours'!$B$2:$B$19),0))))*('Public Holidays &amp; work hours'!F$2-'Public Holidays &amp; work hours'!F$1))</f>
        <v>0</v>
      </c>
    </row>
    <row r="28" spans="1:14" x14ac:dyDescent="0.3">
      <c r="A28" s="14"/>
      <c r="B28" s="8"/>
      <c r="C28" s="8"/>
      <c r="D28" s="15"/>
      <c r="E28" s="15"/>
      <c r="F28" s="16">
        <f t="shared" si="0"/>
        <v>0</v>
      </c>
      <c r="G28" s="17"/>
      <c r="H28" s="18"/>
      <c r="I28" s="19">
        <f t="shared" ca="1" si="1"/>
        <v>0</v>
      </c>
      <c r="J28" s="20">
        <f>IF(OR(WEEKDAY(INT(D28),2)&gt;=6,COUNTIF('Public Holidays &amp; work hours'!$B$2:$B$19,INT('New Working File'!D28))=1),0,IF('Public Holidays &amp; work hours'!F$2-MOD('New Working File'!D28,1)&lt;0,0,MIN('Public Holidays &amp; work hours'!F$2-MAX(MOD('New Working File'!D28,1),'Public Holidays &amp; work hours'!$F$1),E28-MAX(D28,INT(D28)+'Public Holidays &amp; work hours'!$F$1))))</f>
        <v>0</v>
      </c>
      <c r="K28" s="20">
        <f>IF(OR(WEEKDAY(INT(E28),2)&gt;=6,COUNTIF('Public Holidays &amp; work hours'!$B$2:$B$19,INT('New Working File'!E28))=1,INT(E28)=INT(D28)),0,MAX(MIN(MOD(E28,1),'Public Holidays &amp; work hours'!$F$2),'Public Holidays &amp; work hours'!$F$1)-'Public Holidays &amp; work hours'!F$1)</f>
        <v>0</v>
      </c>
      <c r="L28" s="20">
        <f>IF(INT(E28)-INT(D28)&lt;=1,0,(INT(E28)-INT(D28)-1)*('Public Holidays &amp; work hours'!F$2-'Public Holidays &amp; work hours'!F$1))</f>
        <v>0</v>
      </c>
      <c r="M28" s="20">
        <f ca="1">IF(INT(E28)-INT(D28)&lt;=1,0,SUMPRODUCT(1*(WEEKDAY(ROW(INDIRECT(INT(D28)+1&amp;":"&amp;INT(E28)-1)),2)&gt;=6)))*('Public Holidays &amp; work hours'!F$2-'Public Holidays &amp; work hours'!F$1)</f>
        <v>0</v>
      </c>
      <c r="N28" s="20">
        <f ca="1">IF(INT(E28)-INT(D28)&lt;=1,0,SUMPRODUCT(1*(ISNUMBER(MATCH(ROW(INDIRECT(INT(D28)+1&amp;":"&amp;INT(E28)-1)),('Public Holidays &amp; work hours'!$B$2:$B$19),0))))*('Public Holidays &amp; work hours'!F$2-'Public Holidays &amp; work hours'!F$1))</f>
        <v>0</v>
      </c>
    </row>
    <row r="29" spans="1:14" x14ac:dyDescent="0.3">
      <c r="A29" s="14"/>
      <c r="B29" s="8"/>
      <c r="C29" s="8"/>
      <c r="D29" s="15"/>
      <c r="E29" s="15"/>
      <c r="F29" s="16">
        <f t="shared" si="0"/>
        <v>0</v>
      </c>
      <c r="G29" s="17"/>
      <c r="H29" s="18"/>
      <c r="I29" s="19">
        <f t="shared" ca="1" si="1"/>
        <v>0</v>
      </c>
      <c r="J29" s="20">
        <f>IF(OR(WEEKDAY(INT(D29),2)&gt;=6,COUNTIF('Public Holidays &amp; work hours'!$B$2:$B$19,INT('New Working File'!D29))=1),0,IF('Public Holidays &amp; work hours'!F$2-MOD('New Working File'!D29,1)&lt;0,0,MIN('Public Holidays &amp; work hours'!F$2-MAX(MOD('New Working File'!D29,1),'Public Holidays &amp; work hours'!$F$1),E29-MAX(D29,INT(D29)+'Public Holidays &amp; work hours'!$F$1))))</f>
        <v>0</v>
      </c>
      <c r="K29" s="20">
        <f>IF(OR(WEEKDAY(INT(E29),2)&gt;=6,COUNTIF('Public Holidays &amp; work hours'!$B$2:$B$19,INT('New Working File'!E29))=1,INT(E29)=INT(D29)),0,MAX(MIN(MOD(E29,1),'Public Holidays &amp; work hours'!$F$2),'Public Holidays &amp; work hours'!$F$1)-'Public Holidays &amp; work hours'!F$1)</f>
        <v>0</v>
      </c>
      <c r="L29" s="20">
        <f>IF(INT(E29)-INT(D29)&lt;=1,0,(INT(E29)-INT(D29)-1)*('Public Holidays &amp; work hours'!F$2-'Public Holidays &amp; work hours'!F$1))</f>
        <v>0</v>
      </c>
      <c r="M29" s="20">
        <f ca="1">IF(INT(E29)-INT(D29)&lt;=1,0,SUMPRODUCT(1*(WEEKDAY(ROW(INDIRECT(INT(D29)+1&amp;":"&amp;INT(E29)-1)),2)&gt;=6)))*('Public Holidays &amp; work hours'!F$2-'Public Holidays &amp; work hours'!F$1)</f>
        <v>0</v>
      </c>
      <c r="N29" s="20">
        <f ca="1">IF(INT(E29)-INT(D29)&lt;=1,0,SUMPRODUCT(1*(ISNUMBER(MATCH(ROW(INDIRECT(INT(D29)+1&amp;":"&amp;INT(E29)-1)),('Public Holidays &amp; work hours'!$B$2:$B$19),0))))*('Public Holidays &amp; work hours'!F$2-'Public Holidays &amp; work hours'!F$1))</f>
        <v>0</v>
      </c>
    </row>
    <row r="30" spans="1:14" x14ac:dyDescent="0.3">
      <c r="A30" s="14"/>
      <c r="B30" s="8"/>
      <c r="C30" s="8"/>
      <c r="D30" s="15"/>
      <c r="E30" s="15"/>
      <c r="F30" s="16">
        <f t="shared" si="0"/>
        <v>0</v>
      </c>
      <c r="G30" s="17"/>
      <c r="H30" s="18"/>
      <c r="I30" s="19">
        <f t="shared" ca="1" si="1"/>
        <v>0</v>
      </c>
      <c r="J30" s="20">
        <f>IF(OR(WEEKDAY(INT(D30),2)&gt;=6,COUNTIF('Public Holidays &amp; work hours'!$B$2:$B$19,INT('New Working File'!D30))=1),0,IF('Public Holidays &amp; work hours'!F$2-MOD('New Working File'!D30,1)&lt;0,0,MIN('Public Holidays &amp; work hours'!F$2-MAX(MOD('New Working File'!D30,1),'Public Holidays &amp; work hours'!$F$1),E30-MAX(D30,INT(D30)+'Public Holidays &amp; work hours'!$F$1))))</f>
        <v>0</v>
      </c>
      <c r="K30" s="20">
        <f>IF(OR(WEEKDAY(INT(E30),2)&gt;=6,COUNTIF('Public Holidays &amp; work hours'!$B$2:$B$19,INT('New Working File'!E30))=1,INT(E30)=INT(D30)),0,MAX(MIN(MOD(E30,1),'Public Holidays &amp; work hours'!$F$2),'Public Holidays &amp; work hours'!$F$1)-'Public Holidays &amp; work hours'!F$1)</f>
        <v>0</v>
      </c>
      <c r="L30" s="20">
        <f>IF(INT(E30)-INT(D30)&lt;=1,0,(INT(E30)-INT(D30)-1)*('Public Holidays &amp; work hours'!F$2-'Public Holidays &amp; work hours'!F$1))</f>
        <v>0</v>
      </c>
      <c r="M30" s="20">
        <f ca="1">IF(INT(E30)-INT(D30)&lt;=1,0,SUMPRODUCT(1*(WEEKDAY(ROW(INDIRECT(INT(D30)+1&amp;":"&amp;INT(E30)-1)),2)&gt;=6)))*('Public Holidays &amp; work hours'!F$2-'Public Holidays &amp; work hours'!F$1)</f>
        <v>0</v>
      </c>
      <c r="N30" s="20">
        <f ca="1">IF(INT(E30)-INT(D30)&lt;=1,0,SUMPRODUCT(1*(ISNUMBER(MATCH(ROW(INDIRECT(INT(D30)+1&amp;":"&amp;INT(E30)-1)),('Public Holidays &amp; work hours'!$B$2:$B$19),0))))*('Public Holidays &amp; work hours'!F$2-'Public Holidays &amp; work hours'!F$1))</f>
        <v>0</v>
      </c>
    </row>
    <row r="31" spans="1:14" x14ac:dyDescent="0.3">
      <c r="A31" s="14"/>
      <c r="B31" s="8"/>
      <c r="C31" s="8"/>
      <c r="D31" s="15"/>
      <c r="E31" s="15"/>
      <c r="F31" s="16">
        <f t="shared" si="0"/>
        <v>0</v>
      </c>
      <c r="G31" s="17"/>
      <c r="H31" s="18"/>
      <c r="I31" s="19">
        <f t="shared" ca="1" si="1"/>
        <v>0</v>
      </c>
      <c r="J31" s="20">
        <f>IF(OR(WEEKDAY(INT(D31),2)&gt;=6,COUNTIF('Public Holidays &amp; work hours'!$B$2:$B$19,INT('New Working File'!D31))=1),0,IF('Public Holidays &amp; work hours'!F$2-MOD('New Working File'!D31,1)&lt;0,0,MIN('Public Holidays &amp; work hours'!F$2-MAX(MOD('New Working File'!D31,1),'Public Holidays &amp; work hours'!$F$1),E31-MAX(D31,INT(D31)+'Public Holidays &amp; work hours'!$F$1))))</f>
        <v>0</v>
      </c>
      <c r="K31" s="20">
        <f>IF(OR(WEEKDAY(INT(E31),2)&gt;=6,COUNTIF('Public Holidays &amp; work hours'!$B$2:$B$19,INT('New Working File'!E31))=1,INT(E31)=INT(D31)),0,MAX(MIN(MOD(E31,1),'Public Holidays &amp; work hours'!$F$2),'Public Holidays &amp; work hours'!$F$1)-'Public Holidays &amp; work hours'!F$1)</f>
        <v>0</v>
      </c>
      <c r="L31" s="20">
        <f>IF(INT(E31)-INT(D31)&lt;=1,0,(INT(E31)-INT(D31)-1)*('Public Holidays &amp; work hours'!F$2-'Public Holidays &amp; work hours'!F$1))</f>
        <v>0</v>
      </c>
      <c r="M31" s="20">
        <f ca="1">IF(INT(E31)-INT(D31)&lt;=1,0,SUMPRODUCT(1*(WEEKDAY(ROW(INDIRECT(INT(D31)+1&amp;":"&amp;INT(E31)-1)),2)&gt;=6)))*('Public Holidays &amp; work hours'!F$2-'Public Holidays &amp; work hours'!F$1)</f>
        <v>0</v>
      </c>
      <c r="N31" s="20">
        <f ca="1">IF(INT(E31)-INT(D31)&lt;=1,0,SUMPRODUCT(1*(ISNUMBER(MATCH(ROW(INDIRECT(INT(D31)+1&amp;":"&amp;INT(E31)-1)),('Public Holidays &amp; work hours'!$B$2:$B$19),0))))*('Public Holidays &amp; work hours'!F$2-'Public Holidays &amp; work hours'!F$1))</f>
        <v>0</v>
      </c>
    </row>
    <row r="32" spans="1:14" x14ac:dyDescent="0.3">
      <c r="A32" s="14"/>
      <c r="B32" s="8"/>
      <c r="C32" s="8"/>
      <c r="D32" s="15"/>
      <c r="E32" s="15"/>
      <c r="F32" s="16">
        <f t="shared" si="0"/>
        <v>0</v>
      </c>
      <c r="G32" s="17"/>
      <c r="H32" s="18"/>
      <c r="I32" s="19">
        <f t="shared" ca="1" si="1"/>
        <v>0</v>
      </c>
      <c r="J32" s="20">
        <f>IF(OR(WEEKDAY(INT(D32),2)&gt;=6,COUNTIF('Public Holidays &amp; work hours'!$B$2:$B$19,INT('New Working File'!D32))=1),0,IF('Public Holidays &amp; work hours'!F$2-MOD('New Working File'!D32,1)&lt;0,0,MIN('Public Holidays &amp; work hours'!F$2-MAX(MOD('New Working File'!D32,1),'Public Holidays &amp; work hours'!$F$1),E32-MAX(D32,INT(D32)+'Public Holidays &amp; work hours'!$F$1))))</f>
        <v>0</v>
      </c>
      <c r="K32" s="20">
        <f>IF(OR(WEEKDAY(INT(E32),2)&gt;=6,COUNTIF('Public Holidays &amp; work hours'!$B$2:$B$19,INT('New Working File'!E32))=1,INT(E32)=INT(D32)),0,MAX(MIN(MOD(E32,1),'Public Holidays &amp; work hours'!$F$2),'Public Holidays &amp; work hours'!$F$1)-'Public Holidays &amp; work hours'!F$1)</f>
        <v>0</v>
      </c>
      <c r="L32" s="20">
        <f>IF(INT(E32)-INT(D32)&lt;=1,0,(INT(E32)-INT(D32)-1)*('Public Holidays &amp; work hours'!F$2-'Public Holidays &amp; work hours'!F$1))</f>
        <v>0</v>
      </c>
      <c r="M32" s="20">
        <f ca="1">IF(INT(E32)-INT(D32)&lt;=1,0,SUMPRODUCT(1*(WEEKDAY(ROW(INDIRECT(INT(D32)+1&amp;":"&amp;INT(E32)-1)),2)&gt;=6)))*('Public Holidays &amp; work hours'!F$2-'Public Holidays &amp; work hours'!F$1)</f>
        <v>0</v>
      </c>
      <c r="N32" s="20">
        <f ca="1">IF(INT(E32)-INT(D32)&lt;=1,0,SUMPRODUCT(1*(ISNUMBER(MATCH(ROW(INDIRECT(INT(D32)+1&amp;":"&amp;INT(E32)-1)),('Public Holidays &amp; work hours'!$B$2:$B$19),0))))*('Public Holidays &amp; work hours'!F$2-'Public Holidays &amp; work hours'!F$1))</f>
        <v>0</v>
      </c>
    </row>
    <row r="33" spans="1:14" x14ac:dyDescent="0.3">
      <c r="A33" s="14"/>
      <c r="B33" s="8"/>
      <c r="C33" s="8"/>
      <c r="D33" s="15"/>
      <c r="E33" s="15"/>
      <c r="F33" s="16">
        <f t="shared" si="0"/>
        <v>0</v>
      </c>
      <c r="G33" s="17"/>
      <c r="H33" s="18"/>
      <c r="I33" s="19">
        <f t="shared" ca="1" si="1"/>
        <v>0</v>
      </c>
      <c r="J33" s="20">
        <f>IF(OR(WEEKDAY(INT(D33),2)&gt;=6,COUNTIF('Public Holidays &amp; work hours'!$B$2:$B$19,INT('New Working File'!D33))=1),0,IF('Public Holidays &amp; work hours'!F$2-MOD('New Working File'!D33,1)&lt;0,0,MIN('Public Holidays &amp; work hours'!F$2-MAX(MOD('New Working File'!D33,1),'Public Holidays &amp; work hours'!$F$1),E33-MAX(D33,INT(D33)+'Public Holidays &amp; work hours'!$F$1))))</f>
        <v>0</v>
      </c>
      <c r="K33" s="20">
        <f>IF(OR(WEEKDAY(INT(E33),2)&gt;=6,COUNTIF('Public Holidays &amp; work hours'!$B$2:$B$19,INT('New Working File'!E33))=1,INT(E33)=INT(D33)),0,MAX(MIN(MOD(E33,1),'Public Holidays &amp; work hours'!$F$2),'Public Holidays &amp; work hours'!$F$1)-'Public Holidays &amp; work hours'!F$1)</f>
        <v>0</v>
      </c>
      <c r="L33" s="20">
        <f>IF(INT(E33)-INT(D33)&lt;=1,0,(INT(E33)-INT(D33)-1)*('Public Holidays &amp; work hours'!F$2-'Public Holidays &amp; work hours'!F$1))</f>
        <v>0</v>
      </c>
      <c r="M33" s="20">
        <f ca="1">IF(INT(E33)-INT(D33)&lt;=1,0,SUMPRODUCT(1*(WEEKDAY(ROW(INDIRECT(INT(D33)+1&amp;":"&amp;INT(E33)-1)),2)&gt;=6)))*('Public Holidays &amp; work hours'!F$2-'Public Holidays &amp; work hours'!F$1)</f>
        <v>0</v>
      </c>
      <c r="N33" s="20">
        <f ca="1">IF(INT(E33)-INT(D33)&lt;=1,0,SUMPRODUCT(1*(ISNUMBER(MATCH(ROW(INDIRECT(INT(D33)+1&amp;":"&amp;INT(E33)-1)),('Public Holidays &amp; work hours'!$B$2:$B$19),0))))*('Public Holidays &amp; work hours'!F$2-'Public Holidays &amp; work hours'!F$1))</f>
        <v>0</v>
      </c>
    </row>
    <row r="34" spans="1:14" x14ac:dyDescent="0.3">
      <c r="A34" s="14"/>
      <c r="B34" s="8"/>
      <c r="C34" s="8"/>
      <c r="D34" s="15"/>
      <c r="E34" s="15"/>
      <c r="F34" s="16">
        <f t="shared" si="0"/>
        <v>0</v>
      </c>
      <c r="G34" s="17"/>
      <c r="H34" s="18"/>
      <c r="I34" s="19">
        <f t="shared" ca="1" si="1"/>
        <v>0</v>
      </c>
      <c r="J34" s="20">
        <f>IF(OR(WEEKDAY(INT(D34),2)&gt;=6,COUNTIF('Public Holidays &amp; work hours'!$B$2:$B$19,INT('New Working File'!D34))=1),0,IF('Public Holidays &amp; work hours'!F$2-MOD('New Working File'!D34,1)&lt;0,0,MIN('Public Holidays &amp; work hours'!F$2-MAX(MOD('New Working File'!D34,1),'Public Holidays &amp; work hours'!$F$1),E34-MAX(D34,INT(D34)+'Public Holidays &amp; work hours'!$F$1))))</f>
        <v>0</v>
      </c>
      <c r="K34" s="20">
        <f>IF(OR(WEEKDAY(INT(E34),2)&gt;=6,COUNTIF('Public Holidays &amp; work hours'!$B$2:$B$19,INT('New Working File'!E34))=1,INT(E34)=INT(D34)),0,MAX(MIN(MOD(E34,1),'Public Holidays &amp; work hours'!$F$2),'Public Holidays &amp; work hours'!$F$1)-'Public Holidays &amp; work hours'!F$1)</f>
        <v>0</v>
      </c>
      <c r="L34" s="20">
        <f>IF(INT(E34)-INT(D34)&lt;=1,0,(INT(E34)-INT(D34)-1)*('Public Holidays &amp; work hours'!F$2-'Public Holidays &amp; work hours'!F$1))</f>
        <v>0</v>
      </c>
      <c r="M34" s="20">
        <f ca="1">IF(INT(E34)-INT(D34)&lt;=1,0,SUMPRODUCT(1*(WEEKDAY(ROW(INDIRECT(INT(D34)+1&amp;":"&amp;INT(E34)-1)),2)&gt;=6)))*('Public Holidays &amp; work hours'!F$2-'Public Holidays &amp; work hours'!F$1)</f>
        <v>0</v>
      </c>
      <c r="N34" s="20">
        <f ca="1">IF(INT(E34)-INT(D34)&lt;=1,0,SUMPRODUCT(1*(ISNUMBER(MATCH(ROW(INDIRECT(INT(D34)+1&amp;":"&amp;INT(E34)-1)),('Public Holidays &amp; work hours'!$B$2:$B$19),0))))*('Public Holidays &amp; work hours'!F$2-'Public Holidays &amp; work hours'!F$1))</f>
        <v>0</v>
      </c>
    </row>
    <row r="35" spans="1:14" x14ac:dyDescent="0.3">
      <c r="A35" s="14"/>
      <c r="B35" s="8"/>
      <c r="C35" s="8"/>
      <c r="D35" s="15"/>
      <c r="E35" s="15"/>
      <c r="F35" s="16">
        <f t="shared" si="0"/>
        <v>0</v>
      </c>
      <c r="G35" s="17"/>
      <c r="H35" s="18"/>
      <c r="I35" s="19">
        <f t="shared" ca="1" si="1"/>
        <v>0</v>
      </c>
      <c r="J35" s="20">
        <f>IF(OR(WEEKDAY(INT(D35),2)&gt;=6,COUNTIF('Public Holidays &amp; work hours'!$B$2:$B$19,INT('New Working File'!D35))=1),0,IF('Public Holidays &amp; work hours'!F$2-MOD('New Working File'!D35,1)&lt;0,0,MIN('Public Holidays &amp; work hours'!F$2-MAX(MOD('New Working File'!D35,1),'Public Holidays &amp; work hours'!$F$1),E35-MAX(D35,INT(D35)+'Public Holidays &amp; work hours'!$F$1))))</f>
        <v>0</v>
      </c>
      <c r="K35" s="20">
        <f>IF(OR(WEEKDAY(INT(E35),2)&gt;=6,COUNTIF('Public Holidays &amp; work hours'!$B$2:$B$19,INT('New Working File'!E35))=1,INT(E35)=INT(D35)),0,MAX(MIN(MOD(E35,1),'Public Holidays &amp; work hours'!$F$2),'Public Holidays &amp; work hours'!$F$1)-'Public Holidays &amp; work hours'!F$1)</f>
        <v>0</v>
      </c>
      <c r="L35" s="20">
        <f>IF(INT(E35)-INT(D35)&lt;=1,0,(INT(E35)-INT(D35)-1)*('Public Holidays &amp; work hours'!F$2-'Public Holidays &amp; work hours'!F$1))</f>
        <v>0</v>
      </c>
      <c r="M35" s="20">
        <f ca="1">IF(INT(E35)-INT(D35)&lt;=1,0,SUMPRODUCT(1*(WEEKDAY(ROW(INDIRECT(INT(D35)+1&amp;":"&amp;INT(E35)-1)),2)&gt;=6)))*('Public Holidays &amp; work hours'!F$2-'Public Holidays &amp; work hours'!F$1)</f>
        <v>0</v>
      </c>
      <c r="N35" s="20">
        <f ca="1">IF(INT(E35)-INT(D35)&lt;=1,0,SUMPRODUCT(1*(ISNUMBER(MATCH(ROW(INDIRECT(INT(D35)+1&amp;":"&amp;INT(E35)-1)),('Public Holidays &amp; work hours'!$B$2:$B$19),0))))*('Public Holidays &amp; work hours'!F$2-'Public Holidays &amp; work hours'!F$1))</f>
        <v>0</v>
      </c>
    </row>
    <row r="36" spans="1:14" x14ac:dyDescent="0.3">
      <c r="A36" s="14"/>
      <c r="B36" s="8"/>
      <c r="C36" s="8"/>
      <c r="D36" s="15"/>
      <c r="E36" s="15"/>
      <c r="F36" s="16">
        <f t="shared" si="0"/>
        <v>0</v>
      </c>
      <c r="G36" s="17"/>
      <c r="H36" s="18"/>
      <c r="I36" s="19">
        <f t="shared" ca="1" si="1"/>
        <v>0</v>
      </c>
      <c r="J36" s="20">
        <f>IF(OR(WEEKDAY(INT(D36),2)&gt;=6,COUNTIF('Public Holidays &amp; work hours'!$B$2:$B$19,INT('New Working File'!D36))=1),0,IF('Public Holidays &amp; work hours'!F$2-MOD('New Working File'!D36,1)&lt;0,0,MIN('Public Holidays &amp; work hours'!F$2-MAX(MOD('New Working File'!D36,1),'Public Holidays &amp; work hours'!$F$1),E36-MAX(D36,INT(D36)+'Public Holidays &amp; work hours'!$F$1))))</f>
        <v>0</v>
      </c>
      <c r="K36" s="20">
        <f>IF(OR(WEEKDAY(INT(E36),2)&gt;=6,COUNTIF('Public Holidays &amp; work hours'!$B$2:$B$19,INT('New Working File'!E36))=1,INT(E36)=INT(D36)),0,MAX(MIN(MOD(E36,1),'Public Holidays &amp; work hours'!$F$2),'Public Holidays &amp; work hours'!$F$1)-'Public Holidays &amp; work hours'!F$1)</f>
        <v>0</v>
      </c>
      <c r="L36" s="20">
        <f>IF(INT(E36)-INT(D36)&lt;=1,0,(INT(E36)-INT(D36)-1)*('Public Holidays &amp; work hours'!F$2-'Public Holidays &amp; work hours'!F$1))</f>
        <v>0</v>
      </c>
      <c r="M36" s="20">
        <f ca="1">IF(INT(E36)-INT(D36)&lt;=1,0,SUMPRODUCT(1*(WEEKDAY(ROW(INDIRECT(INT(D36)+1&amp;":"&amp;INT(E36)-1)),2)&gt;=6)))*('Public Holidays &amp; work hours'!F$2-'Public Holidays &amp; work hours'!F$1)</f>
        <v>0</v>
      </c>
      <c r="N36" s="20">
        <f ca="1">IF(INT(E36)-INT(D36)&lt;=1,0,SUMPRODUCT(1*(ISNUMBER(MATCH(ROW(INDIRECT(INT(D36)+1&amp;":"&amp;INT(E36)-1)),('Public Holidays &amp; work hours'!$B$2:$B$19),0))))*('Public Holidays &amp; work hours'!F$2-'Public Holidays &amp; work hours'!F$1))</f>
        <v>0</v>
      </c>
    </row>
    <row r="37" spans="1:14" x14ac:dyDescent="0.3">
      <c r="A37" s="14"/>
      <c r="B37" s="8"/>
      <c r="C37" s="8"/>
      <c r="D37" s="15"/>
      <c r="E37" s="15"/>
      <c r="F37" s="16">
        <f t="shared" si="0"/>
        <v>0</v>
      </c>
      <c r="G37" s="17"/>
      <c r="H37" s="18"/>
      <c r="I37" s="19">
        <f t="shared" ca="1" si="1"/>
        <v>0</v>
      </c>
      <c r="J37" s="20">
        <f>IF(OR(WEEKDAY(INT(D37),2)&gt;=6,COUNTIF('Public Holidays &amp; work hours'!$B$2:$B$19,INT('New Working File'!D37))=1),0,IF('Public Holidays &amp; work hours'!F$2-MOD('New Working File'!D37,1)&lt;0,0,MIN('Public Holidays &amp; work hours'!F$2-MAX(MOD('New Working File'!D37,1),'Public Holidays &amp; work hours'!$F$1),E37-MAX(D37,INT(D37)+'Public Holidays &amp; work hours'!$F$1))))</f>
        <v>0</v>
      </c>
      <c r="K37" s="20">
        <f>IF(OR(WEEKDAY(INT(E37),2)&gt;=6,COUNTIF('Public Holidays &amp; work hours'!$B$2:$B$19,INT('New Working File'!E37))=1,INT(E37)=INT(D37)),0,MAX(MIN(MOD(E37,1),'Public Holidays &amp; work hours'!$F$2),'Public Holidays &amp; work hours'!$F$1)-'Public Holidays &amp; work hours'!F$1)</f>
        <v>0</v>
      </c>
      <c r="L37" s="20">
        <f>IF(INT(E37)-INT(D37)&lt;=1,0,(INT(E37)-INT(D37)-1)*('Public Holidays &amp; work hours'!F$2-'Public Holidays &amp; work hours'!F$1))</f>
        <v>0</v>
      </c>
      <c r="M37" s="20">
        <f ca="1">IF(INT(E37)-INT(D37)&lt;=1,0,SUMPRODUCT(1*(WEEKDAY(ROW(INDIRECT(INT(D37)+1&amp;":"&amp;INT(E37)-1)),2)&gt;=6)))*('Public Holidays &amp; work hours'!F$2-'Public Holidays &amp; work hours'!F$1)</f>
        <v>0</v>
      </c>
      <c r="N37" s="20">
        <f ca="1">IF(INT(E37)-INT(D37)&lt;=1,0,SUMPRODUCT(1*(ISNUMBER(MATCH(ROW(INDIRECT(INT(D37)+1&amp;":"&amp;INT(E37)-1)),('Public Holidays &amp; work hours'!$B$2:$B$19),0))))*('Public Holidays &amp; work hours'!F$2-'Public Holidays &amp; work hours'!F$1))</f>
        <v>0</v>
      </c>
    </row>
    <row r="38" spans="1:14" x14ac:dyDescent="0.3">
      <c r="A38" s="14"/>
      <c r="B38" s="8"/>
      <c r="C38" s="8"/>
      <c r="D38" s="15"/>
      <c r="E38" s="15"/>
      <c r="F38" s="16">
        <f t="shared" si="0"/>
        <v>0</v>
      </c>
      <c r="G38" s="17"/>
      <c r="H38" s="18"/>
      <c r="I38" s="19">
        <f t="shared" ca="1" si="1"/>
        <v>0</v>
      </c>
      <c r="J38" s="20">
        <f>IF(OR(WEEKDAY(INT(D38),2)&gt;=6,COUNTIF('Public Holidays &amp; work hours'!$B$2:$B$19,INT('New Working File'!D38))=1),0,IF('Public Holidays &amp; work hours'!F$2-MOD('New Working File'!D38,1)&lt;0,0,MIN('Public Holidays &amp; work hours'!F$2-MAX(MOD('New Working File'!D38,1),'Public Holidays &amp; work hours'!$F$1),E38-MAX(D38,INT(D38)+'Public Holidays &amp; work hours'!$F$1))))</f>
        <v>0</v>
      </c>
      <c r="K38" s="20">
        <f>IF(OR(WEEKDAY(INT(E38),2)&gt;=6,COUNTIF('Public Holidays &amp; work hours'!$B$2:$B$19,INT('New Working File'!E38))=1,INT(E38)=INT(D38)),0,MAX(MIN(MOD(E38,1),'Public Holidays &amp; work hours'!$F$2),'Public Holidays &amp; work hours'!$F$1)-'Public Holidays &amp; work hours'!F$1)</f>
        <v>0</v>
      </c>
      <c r="L38" s="20">
        <f>IF(INT(E38)-INT(D38)&lt;=1,0,(INT(E38)-INT(D38)-1)*('Public Holidays &amp; work hours'!F$2-'Public Holidays &amp; work hours'!F$1))</f>
        <v>0</v>
      </c>
      <c r="M38" s="20">
        <f ca="1">IF(INT(E38)-INT(D38)&lt;=1,0,SUMPRODUCT(1*(WEEKDAY(ROW(INDIRECT(INT(D38)+1&amp;":"&amp;INT(E38)-1)),2)&gt;=6)))*('Public Holidays &amp; work hours'!F$2-'Public Holidays &amp; work hours'!F$1)</f>
        <v>0</v>
      </c>
      <c r="N38" s="20">
        <f ca="1">IF(INT(E38)-INT(D38)&lt;=1,0,SUMPRODUCT(1*(ISNUMBER(MATCH(ROW(INDIRECT(INT(D38)+1&amp;":"&amp;INT(E38)-1)),('Public Holidays &amp; work hours'!$B$2:$B$19),0))))*('Public Holidays &amp; work hours'!F$2-'Public Holidays &amp; work hours'!F$1))</f>
        <v>0</v>
      </c>
    </row>
    <row r="39" spans="1:14" x14ac:dyDescent="0.3">
      <c r="A39" s="14"/>
      <c r="B39" s="8"/>
      <c r="C39" s="8"/>
      <c r="D39" s="15"/>
      <c r="E39" s="15"/>
      <c r="F39" s="16">
        <f t="shared" si="0"/>
        <v>0</v>
      </c>
      <c r="G39" s="17"/>
      <c r="H39" s="18"/>
      <c r="I39" s="19">
        <f t="shared" ca="1" si="1"/>
        <v>0</v>
      </c>
      <c r="J39" s="20">
        <f>IF(OR(WEEKDAY(INT(D39),2)&gt;=6,COUNTIF('Public Holidays &amp; work hours'!$B$2:$B$19,INT('New Working File'!D39))=1),0,IF('Public Holidays &amp; work hours'!F$2-MOD('New Working File'!D39,1)&lt;0,0,MIN('Public Holidays &amp; work hours'!F$2-MAX(MOD('New Working File'!D39,1),'Public Holidays &amp; work hours'!$F$1),E39-MAX(D39,INT(D39)+'Public Holidays &amp; work hours'!$F$1))))</f>
        <v>0</v>
      </c>
      <c r="K39" s="20">
        <f>IF(OR(WEEKDAY(INT(E39),2)&gt;=6,COUNTIF('Public Holidays &amp; work hours'!$B$2:$B$19,INT('New Working File'!E39))=1,INT(E39)=INT(D39)),0,MAX(MIN(MOD(E39,1),'Public Holidays &amp; work hours'!$F$2),'Public Holidays &amp; work hours'!$F$1)-'Public Holidays &amp; work hours'!F$1)</f>
        <v>0</v>
      </c>
      <c r="L39" s="20">
        <f>IF(INT(E39)-INT(D39)&lt;=1,0,(INT(E39)-INT(D39)-1)*('Public Holidays &amp; work hours'!F$2-'Public Holidays &amp; work hours'!F$1))</f>
        <v>0</v>
      </c>
      <c r="M39" s="20">
        <f ca="1">IF(INT(E39)-INT(D39)&lt;=1,0,SUMPRODUCT(1*(WEEKDAY(ROW(INDIRECT(INT(D39)+1&amp;":"&amp;INT(E39)-1)),2)&gt;=6)))*('Public Holidays &amp; work hours'!F$2-'Public Holidays &amp; work hours'!F$1)</f>
        <v>0</v>
      </c>
      <c r="N39" s="20">
        <f ca="1">IF(INT(E39)-INT(D39)&lt;=1,0,SUMPRODUCT(1*(ISNUMBER(MATCH(ROW(INDIRECT(INT(D39)+1&amp;":"&amp;INT(E39)-1)),('Public Holidays &amp; work hours'!$B$2:$B$19),0))))*('Public Holidays &amp; work hours'!F$2-'Public Holidays &amp; work hours'!F$1))</f>
        <v>0</v>
      </c>
    </row>
    <row r="40" spans="1:14" x14ac:dyDescent="0.3">
      <c r="A40" s="14"/>
      <c r="B40" s="8"/>
      <c r="C40" s="8"/>
      <c r="D40" s="15"/>
      <c r="E40" s="15"/>
      <c r="F40" s="16">
        <f t="shared" si="0"/>
        <v>0</v>
      </c>
      <c r="G40" s="17"/>
      <c r="H40" s="18"/>
      <c r="I40" s="19">
        <f t="shared" ca="1" si="1"/>
        <v>0</v>
      </c>
      <c r="J40" s="20">
        <f>IF(OR(WEEKDAY(INT(D40),2)&gt;=6,COUNTIF('Public Holidays &amp; work hours'!$B$2:$B$19,INT('New Working File'!D40))=1),0,IF('Public Holidays &amp; work hours'!F$2-MOD('New Working File'!D40,1)&lt;0,0,MIN('Public Holidays &amp; work hours'!F$2-MAX(MOD('New Working File'!D40,1),'Public Holidays &amp; work hours'!$F$1),E40-MAX(D40,INT(D40)+'Public Holidays &amp; work hours'!$F$1))))</f>
        <v>0</v>
      </c>
      <c r="K40" s="20">
        <f>IF(OR(WEEKDAY(INT(E40),2)&gt;=6,COUNTIF('Public Holidays &amp; work hours'!$B$2:$B$19,INT('New Working File'!E40))=1,INT(E40)=INT(D40)),0,MAX(MIN(MOD(E40,1),'Public Holidays &amp; work hours'!$F$2),'Public Holidays &amp; work hours'!$F$1)-'Public Holidays &amp; work hours'!F$1)</f>
        <v>0</v>
      </c>
      <c r="L40" s="20">
        <f>IF(INT(E40)-INT(D40)&lt;=1,0,(INT(E40)-INT(D40)-1)*('Public Holidays &amp; work hours'!F$2-'Public Holidays &amp; work hours'!F$1))</f>
        <v>0</v>
      </c>
      <c r="M40" s="20">
        <f ca="1">IF(INT(E40)-INT(D40)&lt;=1,0,SUMPRODUCT(1*(WEEKDAY(ROW(INDIRECT(INT(D40)+1&amp;":"&amp;INT(E40)-1)),2)&gt;=6)))*('Public Holidays &amp; work hours'!F$2-'Public Holidays &amp; work hours'!F$1)</f>
        <v>0</v>
      </c>
      <c r="N40" s="20">
        <f ca="1">IF(INT(E40)-INT(D40)&lt;=1,0,SUMPRODUCT(1*(ISNUMBER(MATCH(ROW(INDIRECT(INT(D40)+1&amp;":"&amp;INT(E40)-1)),('Public Holidays &amp; work hours'!$B$2:$B$19),0))))*('Public Holidays &amp; work hours'!F$2-'Public Holidays &amp; work hours'!F$1))</f>
        <v>0</v>
      </c>
    </row>
    <row r="41" spans="1:14" x14ac:dyDescent="0.3">
      <c r="A41" s="14"/>
      <c r="B41" s="8"/>
      <c r="C41" s="8"/>
      <c r="D41" s="15"/>
      <c r="E41" s="15"/>
      <c r="F41" s="16">
        <f t="shared" ref="F41:F72" si="2">SUM((NETWORKDAYS.INTL(D41,E41,1,holid)-1)*(out-in)+IF(NETWORKDAYS.INTL(E41,E41,1,holid),MEDIAN(MOD(E41,1),out,in),out)-MEDIAN(NETWORKDAYS.INTL(D41,D41,1,holid)*MOD(D41,1),out,in),(NETWORKDAYS.INTL(D41,E41,"1111101",holid)-1)*(sout-sin)+IF(NETWORKDAYS.INTL(E41,E41,"1111101",holid),MEDIAN(MOD(E41,1),sout,sin),sout)-MEDIAN(NETWORKDAYS.INTL(D41,D41,"1111101",holid)*MOD(D41,1),sout,sin))</f>
        <v>0</v>
      </c>
      <c r="G41" s="17"/>
      <c r="H41" s="18"/>
      <c r="I41" s="19">
        <f t="shared" ref="I41:I72" ca="1" si="3">J41+K41+L41-M41-N41</f>
        <v>0</v>
      </c>
      <c r="J41" s="20">
        <f>IF(OR(WEEKDAY(INT(D41),2)&gt;=6,COUNTIF('Public Holidays &amp; work hours'!$B$2:$B$19,INT('New Working File'!D41))=1),0,IF('Public Holidays &amp; work hours'!F$2-MOD('New Working File'!D41,1)&lt;0,0,MIN('Public Holidays &amp; work hours'!F$2-MAX(MOD('New Working File'!D41,1),'Public Holidays &amp; work hours'!$F$1),E41-MAX(D41,INT(D41)+'Public Holidays &amp; work hours'!$F$1))))</f>
        <v>0</v>
      </c>
      <c r="K41" s="20">
        <f>IF(OR(WEEKDAY(INT(E41),2)&gt;=6,COUNTIF('Public Holidays &amp; work hours'!$B$2:$B$19,INT('New Working File'!E41))=1,INT(E41)=INT(D41)),0,MAX(MIN(MOD(E41,1),'Public Holidays &amp; work hours'!$F$2),'Public Holidays &amp; work hours'!$F$1)-'Public Holidays &amp; work hours'!F$1)</f>
        <v>0</v>
      </c>
      <c r="L41" s="20">
        <f>IF(INT(E41)-INT(D41)&lt;=1,0,(INT(E41)-INT(D41)-1)*('Public Holidays &amp; work hours'!F$2-'Public Holidays &amp; work hours'!F$1))</f>
        <v>0</v>
      </c>
      <c r="M41" s="20">
        <f ca="1">IF(INT(E41)-INT(D41)&lt;=1,0,SUMPRODUCT(1*(WEEKDAY(ROW(INDIRECT(INT(D41)+1&amp;":"&amp;INT(E41)-1)),2)&gt;=6)))*('Public Holidays &amp; work hours'!F$2-'Public Holidays &amp; work hours'!F$1)</f>
        <v>0</v>
      </c>
      <c r="N41" s="20">
        <f ca="1">IF(INT(E41)-INT(D41)&lt;=1,0,SUMPRODUCT(1*(ISNUMBER(MATCH(ROW(INDIRECT(INT(D41)+1&amp;":"&amp;INT(E41)-1)),('Public Holidays &amp; work hours'!$B$2:$B$19),0))))*('Public Holidays &amp; work hours'!F$2-'Public Holidays &amp; work hours'!F$1))</f>
        <v>0</v>
      </c>
    </row>
    <row r="42" spans="1:14" x14ac:dyDescent="0.3">
      <c r="A42" s="14"/>
      <c r="B42" s="8"/>
      <c r="C42" s="8"/>
      <c r="D42" s="15"/>
      <c r="E42" s="15"/>
      <c r="F42" s="16">
        <f t="shared" si="2"/>
        <v>0</v>
      </c>
      <c r="G42" s="17"/>
      <c r="H42" s="18"/>
      <c r="I42" s="19">
        <f t="shared" ca="1" si="3"/>
        <v>0</v>
      </c>
      <c r="J42" s="20">
        <f>IF(OR(WEEKDAY(INT(D42),2)&gt;=6,COUNTIF('Public Holidays &amp; work hours'!$B$2:$B$19,INT('New Working File'!D42))=1),0,IF('Public Holidays &amp; work hours'!F$2-MOD('New Working File'!D42,1)&lt;0,0,MIN('Public Holidays &amp; work hours'!F$2-MAX(MOD('New Working File'!D42,1),'Public Holidays &amp; work hours'!$F$1),E42-MAX(D42,INT(D42)+'Public Holidays &amp; work hours'!$F$1))))</f>
        <v>0</v>
      </c>
      <c r="K42" s="20">
        <f>IF(OR(WEEKDAY(INT(E42),2)&gt;=6,COUNTIF('Public Holidays &amp; work hours'!$B$2:$B$19,INT('New Working File'!E42))=1,INT(E42)=INT(D42)),0,MAX(MIN(MOD(E42,1),'Public Holidays &amp; work hours'!$F$2),'Public Holidays &amp; work hours'!$F$1)-'Public Holidays &amp; work hours'!F$1)</f>
        <v>0</v>
      </c>
      <c r="L42" s="20">
        <f>IF(INT(E42)-INT(D42)&lt;=1,0,(INT(E42)-INT(D42)-1)*('Public Holidays &amp; work hours'!F$2-'Public Holidays &amp; work hours'!F$1))</f>
        <v>0</v>
      </c>
      <c r="M42" s="20">
        <f ca="1">IF(INT(E42)-INT(D42)&lt;=1,0,SUMPRODUCT(1*(WEEKDAY(ROW(INDIRECT(INT(D42)+1&amp;":"&amp;INT(E42)-1)),2)&gt;=6)))*('Public Holidays &amp; work hours'!F$2-'Public Holidays &amp; work hours'!F$1)</f>
        <v>0</v>
      </c>
      <c r="N42" s="20">
        <f ca="1">IF(INT(E42)-INT(D42)&lt;=1,0,SUMPRODUCT(1*(ISNUMBER(MATCH(ROW(INDIRECT(INT(D42)+1&amp;":"&amp;INT(E42)-1)),('Public Holidays &amp; work hours'!$B$2:$B$19),0))))*('Public Holidays &amp; work hours'!F$2-'Public Holidays &amp; work hours'!F$1))</f>
        <v>0</v>
      </c>
    </row>
    <row r="43" spans="1:14" x14ac:dyDescent="0.3">
      <c r="A43" s="14"/>
      <c r="B43" s="8"/>
      <c r="C43" s="8"/>
      <c r="D43" s="15"/>
      <c r="E43" s="15"/>
      <c r="F43" s="16">
        <f t="shared" si="2"/>
        <v>0</v>
      </c>
      <c r="G43" s="17"/>
      <c r="H43" s="18"/>
      <c r="I43" s="19">
        <f t="shared" ca="1" si="3"/>
        <v>0</v>
      </c>
      <c r="J43" s="20">
        <f>IF(OR(WEEKDAY(INT(D43),2)&gt;=6,COUNTIF('Public Holidays &amp; work hours'!$B$2:$B$19,INT('New Working File'!D43))=1),0,IF('Public Holidays &amp; work hours'!F$2-MOD('New Working File'!D43,1)&lt;0,0,MIN('Public Holidays &amp; work hours'!F$2-MAX(MOD('New Working File'!D43,1),'Public Holidays &amp; work hours'!$F$1),E43-MAX(D43,INT(D43)+'Public Holidays &amp; work hours'!$F$1))))</f>
        <v>0</v>
      </c>
      <c r="K43" s="20">
        <f>IF(OR(WEEKDAY(INT(E43),2)&gt;=6,COUNTIF('Public Holidays &amp; work hours'!$B$2:$B$19,INT('New Working File'!E43))=1,INT(E43)=INT(D43)),0,MAX(MIN(MOD(E43,1),'Public Holidays &amp; work hours'!$F$2),'Public Holidays &amp; work hours'!$F$1)-'Public Holidays &amp; work hours'!F$1)</f>
        <v>0</v>
      </c>
      <c r="L43" s="20">
        <f>IF(INT(E43)-INT(D43)&lt;=1,0,(INT(E43)-INT(D43)-1)*('Public Holidays &amp; work hours'!F$2-'Public Holidays &amp; work hours'!F$1))</f>
        <v>0</v>
      </c>
      <c r="M43" s="20">
        <f ca="1">IF(INT(E43)-INT(D43)&lt;=1,0,SUMPRODUCT(1*(WEEKDAY(ROW(INDIRECT(INT(D43)+1&amp;":"&amp;INT(E43)-1)),2)&gt;=6)))*('Public Holidays &amp; work hours'!F$2-'Public Holidays &amp; work hours'!F$1)</f>
        <v>0</v>
      </c>
      <c r="N43" s="20">
        <f ca="1">IF(INT(E43)-INT(D43)&lt;=1,0,SUMPRODUCT(1*(ISNUMBER(MATCH(ROW(INDIRECT(INT(D43)+1&amp;":"&amp;INT(E43)-1)),('Public Holidays &amp; work hours'!$B$2:$B$19),0))))*('Public Holidays &amp; work hours'!F$2-'Public Holidays &amp; work hours'!F$1))</f>
        <v>0</v>
      </c>
    </row>
    <row r="44" spans="1:14" x14ac:dyDescent="0.3">
      <c r="A44" s="14"/>
      <c r="B44" s="8"/>
      <c r="C44" s="8"/>
      <c r="D44" s="15"/>
      <c r="E44" s="15"/>
      <c r="F44" s="16">
        <f t="shared" si="2"/>
        <v>0</v>
      </c>
      <c r="G44" s="17"/>
      <c r="H44" s="18"/>
      <c r="I44" s="19">
        <f t="shared" ca="1" si="3"/>
        <v>0</v>
      </c>
      <c r="J44" s="20">
        <f>IF(OR(WEEKDAY(INT(D44),2)&gt;=6,COUNTIF('Public Holidays &amp; work hours'!$B$2:$B$19,INT('New Working File'!D44))=1),0,IF('Public Holidays &amp; work hours'!F$2-MOD('New Working File'!D44,1)&lt;0,0,MIN('Public Holidays &amp; work hours'!F$2-MAX(MOD('New Working File'!D44,1),'Public Holidays &amp; work hours'!$F$1),E44-MAX(D44,INT(D44)+'Public Holidays &amp; work hours'!$F$1))))</f>
        <v>0</v>
      </c>
      <c r="K44" s="20">
        <f>IF(OR(WEEKDAY(INT(E44),2)&gt;=6,COUNTIF('Public Holidays &amp; work hours'!$B$2:$B$19,INT('New Working File'!E44))=1,INT(E44)=INT(D44)),0,MAX(MIN(MOD(E44,1),'Public Holidays &amp; work hours'!$F$2),'Public Holidays &amp; work hours'!$F$1)-'Public Holidays &amp; work hours'!F$1)</f>
        <v>0</v>
      </c>
      <c r="L44" s="20">
        <f>IF(INT(E44)-INT(D44)&lt;=1,0,(INT(E44)-INT(D44)-1)*('Public Holidays &amp; work hours'!F$2-'Public Holidays &amp; work hours'!F$1))</f>
        <v>0</v>
      </c>
      <c r="M44" s="20">
        <f ca="1">IF(INT(E44)-INT(D44)&lt;=1,0,SUMPRODUCT(1*(WEEKDAY(ROW(INDIRECT(INT(D44)+1&amp;":"&amp;INT(E44)-1)),2)&gt;=6)))*('Public Holidays &amp; work hours'!F$2-'Public Holidays &amp; work hours'!F$1)</f>
        <v>0</v>
      </c>
      <c r="N44" s="20">
        <f ca="1">IF(INT(E44)-INT(D44)&lt;=1,0,SUMPRODUCT(1*(ISNUMBER(MATCH(ROW(INDIRECT(INT(D44)+1&amp;":"&amp;INT(E44)-1)),('Public Holidays &amp; work hours'!$B$2:$B$19),0))))*('Public Holidays &amp; work hours'!F$2-'Public Holidays &amp; work hours'!F$1))</f>
        <v>0</v>
      </c>
    </row>
    <row r="45" spans="1:14" x14ac:dyDescent="0.3">
      <c r="A45" s="14"/>
      <c r="B45" s="8"/>
      <c r="C45" s="8"/>
      <c r="D45" s="15"/>
      <c r="E45" s="15"/>
      <c r="F45" s="16">
        <f t="shared" si="2"/>
        <v>0</v>
      </c>
      <c r="G45" s="17"/>
      <c r="H45" s="18"/>
      <c r="I45" s="19">
        <f t="shared" ca="1" si="3"/>
        <v>0</v>
      </c>
      <c r="J45" s="20">
        <f>IF(OR(WEEKDAY(INT(D45),2)&gt;=6,COUNTIF('Public Holidays &amp; work hours'!$B$2:$B$19,INT('New Working File'!D45))=1),0,IF('Public Holidays &amp; work hours'!F$2-MOD('New Working File'!D45,1)&lt;0,0,MIN('Public Holidays &amp; work hours'!F$2-MAX(MOD('New Working File'!D45,1),'Public Holidays &amp; work hours'!$F$1),E45-MAX(D45,INT(D45)+'Public Holidays &amp; work hours'!$F$1))))</f>
        <v>0</v>
      </c>
      <c r="K45" s="20">
        <f>IF(OR(WEEKDAY(INT(E45),2)&gt;=6,COUNTIF('Public Holidays &amp; work hours'!$B$2:$B$19,INT('New Working File'!E45))=1,INT(E45)=INT(D45)),0,MAX(MIN(MOD(E45,1),'Public Holidays &amp; work hours'!$F$2),'Public Holidays &amp; work hours'!$F$1)-'Public Holidays &amp; work hours'!F$1)</f>
        <v>0</v>
      </c>
      <c r="L45" s="20">
        <f>IF(INT(E45)-INT(D45)&lt;=1,0,(INT(E45)-INT(D45)-1)*('Public Holidays &amp; work hours'!F$2-'Public Holidays &amp; work hours'!F$1))</f>
        <v>0</v>
      </c>
      <c r="M45" s="20">
        <f ca="1">IF(INT(E45)-INT(D45)&lt;=1,0,SUMPRODUCT(1*(WEEKDAY(ROW(INDIRECT(INT(D45)+1&amp;":"&amp;INT(E45)-1)),2)&gt;=6)))*('Public Holidays &amp; work hours'!F$2-'Public Holidays &amp; work hours'!F$1)</f>
        <v>0</v>
      </c>
      <c r="N45" s="20">
        <f ca="1">IF(INT(E45)-INT(D45)&lt;=1,0,SUMPRODUCT(1*(ISNUMBER(MATCH(ROW(INDIRECT(INT(D45)+1&amp;":"&amp;INT(E45)-1)),('Public Holidays &amp; work hours'!$B$2:$B$19),0))))*('Public Holidays &amp; work hours'!F$2-'Public Holidays &amp; work hours'!F$1))</f>
        <v>0</v>
      </c>
    </row>
    <row r="46" spans="1:14" x14ac:dyDescent="0.3">
      <c r="A46" s="14"/>
      <c r="B46" s="8"/>
      <c r="C46" s="8"/>
      <c r="D46" s="15"/>
      <c r="E46" s="15"/>
      <c r="F46" s="16">
        <f t="shared" si="2"/>
        <v>0</v>
      </c>
      <c r="G46" s="17"/>
      <c r="H46" s="18"/>
      <c r="I46" s="19">
        <f t="shared" ca="1" si="3"/>
        <v>0</v>
      </c>
      <c r="J46" s="20">
        <f>IF(OR(WEEKDAY(INT(D46),2)&gt;=6,COUNTIF('Public Holidays &amp; work hours'!$B$2:$B$19,INT('New Working File'!D46))=1),0,IF('Public Holidays &amp; work hours'!F$2-MOD('New Working File'!D46,1)&lt;0,0,MIN('Public Holidays &amp; work hours'!F$2-MAX(MOD('New Working File'!D46,1),'Public Holidays &amp; work hours'!$F$1),E46-MAX(D46,INT(D46)+'Public Holidays &amp; work hours'!$F$1))))</f>
        <v>0</v>
      </c>
      <c r="K46" s="20">
        <f>IF(OR(WEEKDAY(INT(E46),2)&gt;=6,COUNTIF('Public Holidays &amp; work hours'!$B$2:$B$19,INT('New Working File'!E46))=1,INT(E46)=INT(D46)),0,MAX(MIN(MOD(E46,1),'Public Holidays &amp; work hours'!$F$2),'Public Holidays &amp; work hours'!$F$1)-'Public Holidays &amp; work hours'!F$1)</f>
        <v>0</v>
      </c>
      <c r="L46" s="20">
        <f>IF(INT(E46)-INT(D46)&lt;=1,0,(INT(E46)-INT(D46)-1)*('Public Holidays &amp; work hours'!F$2-'Public Holidays &amp; work hours'!F$1))</f>
        <v>0</v>
      </c>
      <c r="M46" s="20">
        <f ca="1">IF(INT(E46)-INT(D46)&lt;=1,0,SUMPRODUCT(1*(WEEKDAY(ROW(INDIRECT(INT(D46)+1&amp;":"&amp;INT(E46)-1)),2)&gt;=6)))*('Public Holidays &amp; work hours'!F$2-'Public Holidays &amp; work hours'!F$1)</f>
        <v>0</v>
      </c>
      <c r="N46" s="20">
        <f ca="1">IF(INT(E46)-INT(D46)&lt;=1,0,SUMPRODUCT(1*(ISNUMBER(MATCH(ROW(INDIRECT(INT(D46)+1&amp;":"&amp;INT(E46)-1)),('Public Holidays &amp; work hours'!$B$2:$B$19),0))))*('Public Holidays &amp; work hours'!F$2-'Public Holidays &amp; work hours'!F$1))</f>
        <v>0</v>
      </c>
    </row>
    <row r="47" spans="1:14" x14ac:dyDescent="0.3">
      <c r="A47" s="14"/>
      <c r="B47" s="8"/>
      <c r="C47" s="8"/>
      <c r="D47" s="15"/>
      <c r="E47" s="15"/>
      <c r="F47" s="16">
        <f t="shared" si="2"/>
        <v>0</v>
      </c>
      <c r="G47" s="17"/>
      <c r="H47" s="18"/>
      <c r="I47" s="19">
        <f t="shared" ca="1" si="3"/>
        <v>0</v>
      </c>
      <c r="J47" s="20">
        <f>IF(OR(WEEKDAY(INT(D47),2)&gt;=6,COUNTIF('Public Holidays &amp; work hours'!$B$2:$B$19,INT('New Working File'!D47))=1),0,IF('Public Holidays &amp; work hours'!F$2-MOD('New Working File'!D47,1)&lt;0,0,MIN('Public Holidays &amp; work hours'!F$2-MAX(MOD('New Working File'!D47,1),'Public Holidays &amp; work hours'!$F$1),E47-MAX(D47,INT(D47)+'Public Holidays &amp; work hours'!$F$1))))</f>
        <v>0</v>
      </c>
      <c r="K47" s="20">
        <f>IF(OR(WEEKDAY(INT(E47),2)&gt;=6,COUNTIF('Public Holidays &amp; work hours'!$B$2:$B$19,INT('New Working File'!E47))=1,INT(E47)=INT(D47)),0,MAX(MIN(MOD(E47,1),'Public Holidays &amp; work hours'!$F$2),'Public Holidays &amp; work hours'!$F$1)-'Public Holidays &amp; work hours'!F$1)</f>
        <v>0</v>
      </c>
      <c r="L47" s="20">
        <f>IF(INT(E47)-INT(D47)&lt;=1,0,(INT(E47)-INT(D47)-1)*('Public Holidays &amp; work hours'!F$2-'Public Holidays &amp; work hours'!F$1))</f>
        <v>0</v>
      </c>
      <c r="M47" s="20">
        <f ca="1">IF(INT(E47)-INT(D47)&lt;=1,0,SUMPRODUCT(1*(WEEKDAY(ROW(INDIRECT(INT(D47)+1&amp;":"&amp;INT(E47)-1)),2)&gt;=6)))*('Public Holidays &amp; work hours'!F$2-'Public Holidays &amp; work hours'!F$1)</f>
        <v>0</v>
      </c>
      <c r="N47" s="20">
        <f ca="1">IF(INT(E47)-INT(D47)&lt;=1,0,SUMPRODUCT(1*(ISNUMBER(MATCH(ROW(INDIRECT(INT(D47)+1&amp;":"&amp;INT(E47)-1)),('Public Holidays &amp; work hours'!$B$2:$B$19),0))))*('Public Holidays &amp; work hours'!F$2-'Public Holidays &amp; work hours'!F$1))</f>
        <v>0</v>
      </c>
    </row>
    <row r="48" spans="1:14" x14ac:dyDescent="0.3">
      <c r="A48" s="14"/>
      <c r="B48" s="8"/>
      <c r="C48" s="8"/>
      <c r="D48" s="15"/>
      <c r="E48" s="15"/>
      <c r="F48" s="16">
        <f t="shared" si="2"/>
        <v>0</v>
      </c>
      <c r="G48" s="17"/>
      <c r="H48" s="18"/>
      <c r="I48" s="19">
        <f t="shared" ca="1" si="3"/>
        <v>0</v>
      </c>
      <c r="J48" s="20">
        <f>IF(OR(WEEKDAY(INT(D48),2)&gt;=6,COUNTIF('Public Holidays &amp; work hours'!$B$2:$B$19,INT('New Working File'!D48))=1),0,IF('Public Holidays &amp; work hours'!F$2-MOD('New Working File'!D48,1)&lt;0,0,MIN('Public Holidays &amp; work hours'!F$2-MAX(MOD('New Working File'!D48,1),'Public Holidays &amp; work hours'!$F$1),E48-MAX(D48,INT(D48)+'Public Holidays &amp; work hours'!$F$1))))</f>
        <v>0</v>
      </c>
      <c r="K48" s="20">
        <f>IF(OR(WEEKDAY(INT(E48),2)&gt;=6,COUNTIF('Public Holidays &amp; work hours'!$B$2:$B$19,INT('New Working File'!E48))=1,INT(E48)=INT(D48)),0,MAX(MIN(MOD(E48,1),'Public Holidays &amp; work hours'!$F$2),'Public Holidays &amp; work hours'!$F$1)-'Public Holidays &amp; work hours'!F$1)</f>
        <v>0</v>
      </c>
      <c r="L48" s="20">
        <f>IF(INT(E48)-INT(D48)&lt;=1,0,(INT(E48)-INT(D48)-1)*('Public Holidays &amp; work hours'!F$2-'Public Holidays &amp; work hours'!F$1))</f>
        <v>0</v>
      </c>
      <c r="M48" s="20">
        <f ca="1">IF(INT(E48)-INT(D48)&lt;=1,0,SUMPRODUCT(1*(WEEKDAY(ROW(INDIRECT(INT(D48)+1&amp;":"&amp;INT(E48)-1)),2)&gt;=6)))*('Public Holidays &amp; work hours'!F$2-'Public Holidays &amp; work hours'!F$1)</f>
        <v>0</v>
      </c>
      <c r="N48" s="20">
        <f ca="1">IF(INT(E48)-INT(D48)&lt;=1,0,SUMPRODUCT(1*(ISNUMBER(MATCH(ROW(INDIRECT(INT(D48)+1&amp;":"&amp;INT(E48)-1)),('Public Holidays &amp; work hours'!$B$2:$B$19),0))))*('Public Holidays &amp; work hours'!F$2-'Public Holidays &amp; work hours'!F$1))</f>
        <v>0</v>
      </c>
    </row>
    <row r="49" spans="1:14" x14ac:dyDescent="0.3">
      <c r="A49" s="14"/>
      <c r="B49" s="8"/>
      <c r="C49" s="8"/>
      <c r="D49" s="15"/>
      <c r="E49" s="15"/>
      <c r="F49" s="16">
        <f t="shared" si="2"/>
        <v>0</v>
      </c>
      <c r="G49" s="17"/>
      <c r="H49" s="18"/>
      <c r="I49" s="19">
        <f t="shared" ca="1" si="3"/>
        <v>0</v>
      </c>
      <c r="J49" s="20">
        <f>IF(OR(WEEKDAY(INT(D49),2)&gt;=6,COUNTIF('Public Holidays &amp; work hours'!$B$2:$B$19,INT('New Working File'!D49))=1),0,IF('Public Holidays &amp; work hours'!F$2-MOD('New Working File'!D49,1)&lt;0,0,MIN('Public Holidays &amp; work hours'!F$2-MAX(MOD('New Working File'!D49,1),'Public Holidays &amp; work hours'!$F$1),E49-MAX(D49,INT(D49)+'Public Holidays &amp; work hours'!$F$1))))</f>
        <v>0</v>
      </c>
      <c r="K49" s="20">
        <f>IF(OR(WEEKDAY(INT(E49),2)&gt;=6,COUNTIF('Public Holidays &amp; work hours'!$B$2:$B$19,INT('New Working File'!E49))=1,INT(E49)=INT(D49)),0,MAX(MIN(MOD(E49,1),'Public Holidays &amp; work hours'!$F$2),'Public Holidays &amp; work hours'!$F$1)-'Public Holidays &amp; work hours'!F$1)</f>
        <v>0</v>
      </c>
      <c r="L49" s="20">
        <f>IF(INT(E49)-INT(D49)&lt;=1,0,(INT(E49)-INT(D49)-1)*('Public Holidays &amp; work hours'!F$2-'Public Holidays &amp; work hours'!F$1))</f>
        <v>0</v>
      </c>
      <c r="M49" s="20">
        <f ca="1">IF(INT(E49)-INT(D49)&lt;=1,0,SUMPRODUCT(1*(WEEKDAY(ROW(INDIRECT(INT(D49)+1&amp;":"&amp;INT(E49)-1)),2)&gt;=6)))*('Public Holidays &amp; work hours'!F$2-'Public Holidays &amp; work hours'!F$1)</f>
        <v>0</v>
      </c>
      <c r="N49" s="20">
        <f ca="1">IF(INT(E49)-INT(D49)&lt;=1,0,SUMPRODUCT(1*(ISNUMBER(MATCH(ROW(INDIRECT(INT(D49)+1&amp;":"&amp;INT(E49)-1)),('Public Holidays &amp; work hours'!$B$2:$B$19),0))))*('Public Holidays &amp; work hours'!F$2-'Public Holidays &amp; work hours'!F$1))</f>
        <v>0</v>
      </c>
    </row>
    <row r="50" spans="1:14" x14ac:dyDescent="0.3">
      <c r="A50" s="14"/>
      <c r="B50" s="8"/>
      <c r="C50" s="8"/>
      <c r="D50" s="15"/>
      <c r="E50" s="15"/>
      <c r="F50" s="16">
        <f t="shared" si="2"/>
        <v>0</v>
      </c>
      <c r="G50" s="17"/>
      <c r="H50" s="18"/>
      <c r="I50" s="19">
        <f t="shared" ca="1" si="3"/>
        <v>0</v>
      </c>
      <c r="J50" s="20">
        <f>IF(OR(WEEKDAY(INT(D50),2)&gt;=6,COUNTIF('Public Holidays &amp; work hours'!$B$2:$B$19,INT('New Working File'!D50))=1),0,IF('Public Holidays &amp; work hours'!F$2-MOD('New Working File'!D50,1)&lt;0,0,MIN('Public Holidays &amp; work hours'!F$2-MAX(MOD('New Working File'!D50,1),'Public Holidays &amp; work hours'!$F$1),E50-MAX(D50,INT(D50)+'Public Holidays &amp; work hours'!$F$1))))</f>
        <v>0</v>
      </c>
      <c r="K50" s="20">
        <f>IF(OR(WEEKDAY(INT(E50),2)&gt;=6,COUNTIF('Public Holidays &amp; work hours'!$B$2:$B$19,INT('New Working File'!E50))=1,INT(E50)=INT(D50)),0,MAX(MIN(MOD(E50,1),'Public Holidays &amp; work hours'!$F$2),'Public Holidays &amp; work hours'!$F$1)-'Public Holidays &amp; work hours'!F$1)</f>
        <v>0</v>
      </c>
      <c r="L50" s="20">
        <f>IF(INT(E50)-INT(D50)&lt;=1,0,(INT(E50)-INT(D50)-1)*('Public Holidays &amp; work hours'!F$2-'Public Holidays &amp; work hours'!F$1))</f>
        <v>0</v>
      </c>
      <c r="M50" s="20">
        <f ca="1">IF(INT(E50)-INT(D50)&lt;=1,0,SUMPRODUCT(1*(WEEKDAY(ROW(INDIRECT(INT(D50)+1&amp;":"&amp;INT(E50)-1)),2)&gt;=6)))*('Public Holidays &amp; work hours'!F$2-'Public Holidays &amp; work hours'!F$1)</f>
        <v>0</v>
      </c>
      <c r="N50" s="20">
        <f ca="1">IF(INT(E50)-INT(D50)&lt;=1,0,SUMPRODUCT(1*(ISNUMBER(MATCH(ROW(INDIRECT(INT(D50)+1&amp;":"&amp;INT(E50)-1)),('Public Holidays &amp; work hours'!$B$2:$B$19),0))))*('Public Holidays &amp; work hours'!F$2-'Public Holidays &amp; work hours'!F$1))</f>
        <v>0</v>
      </c>
    </row>
    <row r="51" spans="1:14" x14ac:dyDescent="0.3">
      <c r="A51" s="14"/>
      <c r="B51" s="8"/>
      <c r="C51" s="8"/>
      <c r="D51" s="15"/>
      <c r="E51" s="15"/>
      <c r="F51" s="16">
        <f t="shared" si="2"/>
        <v>0</v>
      </c>
      <c r="G51" s="17"/>
      <c r="H51" s="18"/>
      <c r="I51" s="19">
        <f t="shared" ca="1" si="3"/>
        <v>0</v>
      </c>
      <c r="J51" s="20">
        <f>IF(OR(WEEKDAY(INT(D51),2)&gt;=6,COUNTIF('Public Holidays &amp; work hours'!$B$2:$B$19,INT('New Working File'!D51))=1),0,IF('Public Holidays &amp; work hours'!F$2-MOD('New Working File'!D51,1)&lt;0,0,MIN('Public Holidays &amp; work hours'!F$2-MAX(MOD('New Working File'!D51,1),'Public Holidays &amp; work hours'!$F$1),E51-MAX(D51,INT(D51)+'Public Holidays &amp; work hours'!$F$1))))</f>
        <v>0</v>
      </c>
      <c r="K51" s="20">
        <f>IF(OR(WEEKDAY(INT(E51),2)&gt;=6,COUNTIF('Public Holidays &amp; work hours'!$B$2:$B$19,INT('New Working File'!E51))=1,INT(E51)=INT(D51)),0,MAX(MIN(MOD(E51,1),'Public Holidays &amp; work hours'!$F$2),'Public Holidays &amp; work hours'!$F$1)-'Public Holidays &amp; work hours'!F$1)</f>
        <v>0</v>
      </c>
      <c r="L51" s="20">
        <f>IF(INT(E51)-INT(D51)&lt;=1,0,(INT(E51)-INT(D51)-1)*('Public Holidays &amp; work hours'!F$2-'Public Holidays &amp; work hours'!F$1))</f>
        <v>0</v>
      </c>
      <c r="M51" s="20">
        <f ca="1">IF(INT(E51)-INT(D51)&lt;=1,0,SUMPRODUCT(1*(WEEKDAY(ROW(INDIRECT(INT(D51)+1&amp;":"&amp;INT(E51)-1)),2)&gt;=6)))*('Public Holidays &amp; work hours'!F$2-'Public Holidays &amp; work hours'!F$1)</f>
        <v>0</v>
      </c>
      <c r="N51" s="20">
        <f ca="1">IF(INT(E51)-INT(D51)&lt;=1,0,SUMPRODUCT(1*(ISNUMBER(MATCH(ROW(INDIRECT(INT(D51)+1&amp;":"&amp;INT(E51)-1)),('Public Holidays &amp; work hours'!$B$2:$B$19),0))))*('Public Holidays &amp; work hours'!F$2-'Public Holidays &amp; work hours'!F$1))</f>
        <v>0</v>
      </c>
    </row>
    <row r="52" spans="1:14" x14ac:dyDescent="0.3">
      <c r="A52" s="14"/>
      <c r="B52" s="8"/>
      <c r="C52" s="8"/>
      <c r="D52" s="15"/>
      <c r="E52" s="15"/>
      <c r="F52" s="16">
        <f t="shared" si="2"/>
        <v>0</v>
      </c>
      <c r="G52" s="17"/>
      <c r="H52" s="18"/>
      <c r="I52" s="19">
        <f t="shared" ca="1" si="3"/>
        <v>0</v>
      </c>
      <c r="J52" s="20">
        <f>IF(OR(WEEKDAY(INT(D52),2)&gt;=6,COUNTIF('Public Holidays &amp; work hours'!$B$2:$B$19,INT('New Working File'!D52))=1),0,IF('Public Holidays &amp; work hours'!F$2-MOD('New Working File'!D52,1)&lt;0,0,MIN('Public Holidays &amp; work hours'!F$2-MAX(MOD('New Working File'!D52,1),'Public Holidays &amp; work hours'!$F$1),E52-MAX(D52,INT(D52)+'Public Holidays &amp; work hours'!$F$1))))</f>
        <v>0</v>
      </c>
      <c r="K52" s="20">
        <f>IF(OR(WEEKDAY(INT(E52),2)&gt;=6,COUNTIF('Public Holidays &amp; work hours'!$B$2:$B$19,INT('New Working File'!E52))=1,INT(E52)=INT(D52)),0,MAX(MIN(MOD(E52,1),'Public Holidays &amp; work hours'!$F$2),'Public Holidays &amp; work hours'!$F$1)-'Public Holidays &amp; work hours'!F$1)</f>
        <v>0</v>
      </c>
      <c r="L52" s="20">
        <f>IF(INT(E52)-INT(D52)&lt;=1,0,(INT(E52)-INT(D52)-1)*('Public Holidays &amp; work hours'!F$2-'Public Holidays &amp; work hours'!F$1))</f>
        <v>0</v>
      </c>
      <c r="M52" s="20">
        <f ca="1">IF(INT(E52)-INT(D52)&lt;=1,0,SUMPRODUCT(1*(WEEKDAY(ROW(INDIRECT(INT(D52)+1&amp;":"&amp;INT(E52)-1)),2)&gt;=6)))*('Public Holidays &amp; work hours'!F$2-'Public Holidays &amp; work hours'!F$1)</f>
        <v>0</v>
      </c>
      <c r="N52" s="20">
        <f ca="1">IF(INT(E52)-INT(D52)&lt;=1,0,SUMPRODUCT(1*(ISNUMBER(MATCH(ROW(INDIRECT(INT(D52)+1&amp;":"&amp;INT(E52)-1)),('Public Holidays &amp; work hours'!$B$2:$B$19),0))))*('Public Holidays &amp; work hours'!F$2-'Public Holidays &amp; work hours'!F$1))</f>
        <v>0</v>
      </c>
    </row>
    <row r="53" spans="1:14" x14ac:dyDescent="0.3">
      <c r="A53" s="14"/>
      <c r="B53" s="8"/>
      <c r="C53" s="8"/>
      <c r="D53" s="15"/>
      <c r="E53" s="15"/>
      <c r="F53" s="16">
        <f t="shared" si="2"/>
        <v>0</v>
      </c>
      <c r="G53" s="17"/>
      <c r="H53" s="18"/>
      <c r="I53" s="19">
        <f t="shared" ca="1" si="3"/>
        <v>0</v>
      </c>
      <c r="J53" s="20">
        <f>IF(OR(WEEKDAY(INT(D53),2)&gt;=6,COUNTIF('Public Holidays &amp; work hours'!$B$2:$B$19,INT('New Working File'!D53))=1),0,IF('Public Holidays &amp; work hours'!F$2-MOD('New Working File'!D53,1)&lt;0,0,MIN('Public Holidays &amp; work hours'!F$2-MAX(MOD('New Working File'!D53,1),'Public Holidays &amp; work hours'!$F$1),E53-MAX(D53,INT(D53)+'Public Holidays &amp; work hours'!$F$1))))</f>
        <v>0</v>
      </c>
      <c r="K53" s="20">
        <f>IF(OR(WEEKDAY(INT(E53),2)&gt;=6,COUNTIF('Public Holidays &amp; work hours'!$B$2:$B$19,INT('New Working File'!E53))=1,INT(E53)=INT(D53)),0,MAX(MIN(MOD(E53,1),'Public Holidays &amp; work hours'!$F$2),'Public Holidays &amp; work hours'!$F$1)-'Public Holidays &amp; work hours'!F$1)</f>
        <v>0</v>
      </c>
      <c r="L53" s="20">
        <f>IF(INT(E53)-INT(D53)&lt;=1,0,(INT(E53)-INT(D53)-1)*('Public Holidays &amp; work hours'!F$2-'Public Holidays &amp; work hours'!F$1))</f>
        <v>0</v>
      </c>
      <c r="M53" s="20">
        <f ca="1">IF(INT(E53)-INT(D53)&lt;=1,0,SUMPRODUCT(1*(WEEKDAY(ROW(INDIRECT(INT(D53)+1&amp;":"&amp;INT(E53)-1)),2)&gt;=6)))*('Public Holidays &amp; work hours'!F$2-'Public Holidays &amp; work hours'!F$1)</f>
        <v>0</v>
      </c>
      <c r="N53" s="20">
        <f ca="1">IF(INT(E53)-INT(D53)&lt;=1,0,SUMPRODUCT(1*(ISNUMBER(MATCH(ROW(INDIRECT(INT(D53)+1&amp;":"&amp;INT(E53)-1)),('Public Holidays &amp; work hours'!$B$2:$B$19),0))))*('Public Holidays &amp; work hours'!F$2-'Public Holidays &amp; work hours'!F$1))</f>
        <v>0</v>
      </c>
    </row>
    <row r="54" spans="1:14" x14ac:dyDescent="0.3">
      <c r="A54" s="14"/>
      <c r="B54" s="8"/>
      <c r="C54" s="8"/>
      <c r="D54" s="15"/>
      <c r="E54" s="15"/>
      <c r="F54" s="16">
        <f t="shared" si="2"/>
        <v>0</v>
      </c>
      <c r="G54" s="17"/>
      <c r="H54" s="18"/>
      <c r="I54" s="19">
        <f t="shared" ca="1" si="3"/>
        <v>0</v>
      </c>
      <c r="J54" s="20">
        <f>IF(OR(WEEKDAY(INT(D54),2)&gt;=6,COUNTIF('Public Holidays &amp; work hours'!$B$2:$B$19,INT('New Working File'!D54))=1),0,IF('Public Holidays &amp; work hours'!F$2-MOD('New Working File'!D54,1)&lt;0,0,MIN('Public Holidays &amp; work hours'!F$2-MAX(MOD('New Working File'!D54,1),'Public Holidays &amp; work hours'!$F$1),E54-MAX(D54,INT(D54)+'Public Holidays &amp; work hours'!$F$1))))</f>
        <v>0</v>
      </c>
      <c r="K54" s="20">
        <f>IF(OR(WEEKDAY(INT(E54),2)&gt;=6,COUNTIF('Public Holidays &amp; work hours'!$B$2:$B$19,INT('New Working File'!E54))=1,INT(E54)=INT(D54)),0,MAX(MIN(MOD(E54,1),'Public Holidays &amp; work hours'!$F$2),'Public Holidays &amp; work hours'!$F$1)-'Public Holidays &amp; work hours'!F$1)</f>
        <v>0</v>
      </c>
      <c r="L54" s="20">
        <f>IF(INT(E54)-INT(D54)&lt;=1,0,(INT(E54)-INT(D54)-1)*('Public Holidays &amp; work hours'!F$2-'Public Holidays &amp; work hours'!F$1))</f>
        <v>0</v>
      </c>
      <c r="M54" s="20">
        <f ca="1">IF(INT(E54)-INT(D54)&lt;=1,0,SUMPRODUCT(1*(WEEKDAY(ROW(INDIRECT(INT(D54)+1&amp;":"&amp;INT(E54)-1)),2)&gt;=6)))*('Public Holidays &amp; work hours'!F$2-'Public Holidays &amp; work hours'!F$1)</f>
        <v>0</v>
      </c>
      <c r="N54" s="20">
        <f ca="1">IF(INT(E54)-INT(D54)&lt;=1,0,SUMPRODUCT(1*(ISNUMBER(MATCH(ROW(INDIRECT(INT(D54)+1&amp;":"&amp;INT(E54)-1)),('Public Holidays &amp; work hours'!$B$2:$B$19),0))))*('Public Holidays &amp; work hours'!F$2-'Public Holidays &amp; work hours'!F$1))</f>
        <v>0</v>
      </c>
    </row>
    <row r="55" spans="1:14" x14ac:dyDescent="0.3">
      <c r="A55" s="14"/>
      <c r="B55" s="8"/>
      <c r="C55" s="8"/>
      <c r="D55" s="15"/>
      <c r="E55" s="15"/>
      <c r="F55" s="16">
        <f t="shared" si="2"/>
        <v>0</v>
      </c>
      <c r="G55" s="17"/>
      <c r="H55" s="18"/>
      <c r="I55" s="19">
        <f t="shared" ca="1" si="3"/>
        <v>0</v>
      </c>
      <c r="J55" s="20">
        <f>IF(OR(WEEKDAY(INT(D55),2)&gt;=6,COUNTIF('Public Holidays &amp; work hours'!$B$2:$B$19,INT('New Working File'!D55))=1),0,IF('Public Holidays &amp; work hours'!F$2-MOD('New Working File'!D55,1)&lt;0,0,MIN('Public Holidays &amp; work hours'!F$2-MAX(MOD('New Working File'!D55,1),'Public Holidays &amp; work hours'!$F$1),E55-MAX(D55,INT(D55)+'Public Holidays &amp; work hours'!$F$1))))</f>
        <v>0</v>
      </c>
      <c r="K55" s="20">
        <f>IF(OR(WEEKDAY(INT(E55),2)&gt;=6,COUNTIF('Public Holidays &amp; work hours'!$B$2:$B$19,INT('New Working File'!E55))=1,INT(E55)=INT(D55)),0,MAX(MIN(MOD(E55,1),'Public Holidays &amp; work hours'!$F$2),'Public Holidays &amp; work hours'!$F$1)-'Public Holidays &amp; work hours'!F$1)</f>
        <v>0</v>
      </c>
      <c r="L55" s="20">
        <f>IF(INT(E55)-INT(D55)&lt;=1,0,(INT(E55)-INT(D55)-1)*('Public Holidays &amp; work hours'!F$2-'Public Holidays &amp; work hours'!F$1))</f>
        <v>0</v>
      </c>
      <c r="M55" s="20">
        <f ca="1">IF(INT(E55)-INT(D55)&lt;=1,0,SUMPRODUCT(1*(WEEKDAY(ROW(INDIRECT(INT(D55)+1&amp;":"&amp;INT(E55)-1)),2)&gt;=6)))*('Public Holidays &amp; work hours'!F$2-'Public Holidays &amp; work hours'!F$1)</f>
        <v>0</v>
      </c>
      <c r="N55" s="20">
        <f ca="1">IF(INT(E55)-INT(D55)&lt;=1,0,SUMPRODUCT(1*(ISNUMBER(MATCH(ROW(INDIRECT(INT(D55)+1&amp;":"&amp;INT(E55)-1)),('Public Holidays &amp; work hours'!$B$2:$B$19),0))))*('Public Holidays &amp; work hours'!F$2-'Public Holidays &amp; work hours'!F$1))</f>
        <v>0</v>
      </c>
    </row>
    <row r="56" spans="1:14" x14ac:dyDescent="0.3">
      <c r="A56" s="14"/>
      <c r="B56" s="8"/>
      <c r="C56" s="8"/>
      <c r="D56" s="15"/>
      <c r="E56" s="15"/>
      <c r="F56" s="16">
        <f t="shared" si="2"/>
        <v>0</v>
      </c>
      <c r="G56" s="17"/>
      <c r="H56" s="18"/>
      <c r="I56" s="19">
        <f t="shared" ca="1" si="3"/>
        <v>0</v>
      </c>
      <c r="J56" s="20">
        <f>IF(OR(WEEKDAY(INT(D56),2)&gt;=6,COUNTIF('Public Holidays &amp; work hours'!$B$2:$B$19,INT('New Working File'!D56))=1),0,IF('Public Holidays &amp; work hours'!F$2-MOD('New Working File'!D56,1)&lt;0,0,MIN('Public Holidays &amp; work hours'!F$2-MAX(MOD('New Working File'!D56,1),'Public Holidays &amp; work hours'!$F$1),E56-MAX(D56,INT(D56)+'Public Holidays &amp; work hours'!$F$1))))</f>
        <v>0</v>
      </c>
      <c r="K56" s="20">
        <f>IF(OR(WEEKDAY(INT(E56),2)&gt;=6,COUNTIF('Public Holidays &amp; work hours'!$B$2:$B$19,INT('New Working File'!E56))=1,INT(E56)=INT(D56)),0,MAX(MIN(MOD(E56,1),'Public Holidays &amp; work hours'!$F$2),'Public Holidays &amp; work hours'!$F$1)-'Public Holidays &amp; work hours'!F$1)</f>
        <v>0</v>
      </c>
      <c r="L56" s="20">
        <f>IF(INT(E56)-INT(D56)&lt;=1,0,(INT(E56)-INT(D56)-1)*('Public Holidays &amp; work hours'!F$2-'Public Holidays &amp; work hours'!F$1))</f>
        <v>0</v>
      </c>
      <c r="M56" s="20">
        <f ca="1">IF(INT(E56)-INT(D56)&lt;=1,0,SUMPRODUCT(1*(WEEKDAY(ROW(INDIRECT(INT(D56)+1&amp;":"&amp;INT(E56)-1)),2)&gt;=6)))*('Public Holidays &amp; work hours'!F$2-'Public Holidays &amp; work hours'!F$1)</f>
        <v>0</v>
      </c>
      <c r="N56" s="20">
        <f ca="1">IF(INT(E56)-INT(D56)&lt;=1,0,SUMPRODUCT(1*(ISNUMBER(MATCH(ROW(INDIRECT(INT(D56)+1&amp;":"&amp;INT(E56)-1)),('Public Holidays &amp; work hours'!$B$2:$B$19),0))))*('Public Holidays &amp; work hours'!F$2-'Public Holidays &amp; work hours'!F$1))</f>
        <v>0</v>
      </c>
    </row>
    <row r="57" spans="1:14" x14ac:dyDescent="0.3">
      <c r="A57" s="14"/>
      <c r="B57" s="8"/>
      <c r="C57" s="8"/>
      <c r="D57" s="15"/>
      <c r="E57" s="15"/>
      <c r="F57" s="16">
        <f t="shared" si="2"/>
        <v>0</v>
      </c>
      <c r="G57" s="17"/>
      <c r="H57" s="18"/>
      <c r="I57" s="19">
        <f t="shared" ca="1" si="3"/>
        <v>0</v>
      </c>
      <c r="J57" s="20">
        <f>IF(OR(WEEKDAY(INT(D57),2)&gt;=6,COUNTIF('Public Holidays &amp; work hours'!$B$2:$B$19,INT('New Working File'!D57))=1),0,IF('Public Holidays &amp; work hours'!F$2-MOD('New Working File'!D57,1)&lt;0,0,MIN('Public Holidays &amp; work hours'!F$2-MAX(MOD('New Working File'!D57,1),'Public Holidays &amp; work hours'!$F$1),E57-MAX(D57,INT(D57)+'Public Holidays &amp; work hours'!$F$1))))</f>
        <v>0</v>
      </c>
      <c r="K57" s="20">
        <f>IF(OR(WEEKDAY(INT(E57),2)&gt;=6,COUNTIF('Public Holidays &amp; work hours'!$B$2:$B$19,INT('New Working File'!E57))=1,INT(E57)=INT(D57)),0,MAX(MIN(MOD(E57,1),'Public Holidays &amp; work hours'!$F$2),'Public Holidays &amp; work hours'!$F$1)-'Public Holidays &amp; work hours'!F$1)</f>
        <v>0</v>
      </c>
      <c r="L57" s="20">
        <f>IF(INT(E57)-INT(D57)&lt;=1,0,(INT(E57)-INT(D57)-1)*('Public Holidays &amp; work hours'!F$2-'Public Holidays &amp; work hours'!F$1))</f>
        <v>0</v>
      </c>
      <c r="M57" s="20">
        <f ca="1">IF(INT(E57)-INT(D57)&lt;=1,0,SUMPRODUCT(1*(WEEKDAY(ROW(INDIRECT(INT(D57)+1&amp;":"&amp;INT(E57)-1)),2)&gt;=6)))*('Public Holidays &amp; work hours'!F$2-'Public Holidays &amp; work hours'!F$1)</f>
        <v>0</v>
      </c>
      <c r="N57" s="20">
        <f ca="1">IF(INT(E57)-INT(D57)&lt;=1,0,SUMPRODUCT(1*(ISNUMBER(MATCH(ROW(INDIRECT(INT(D57)+1&amp;":"&amp;INT(E57)-1)),('Public Holidays &amp; work hours'!$B$2:$B$19),0))))*('Public Holidays &amp; work hours'!F$2-'Public Holidays &amp; work hours'!F$1))</f>
        <v>0</v>
      </c>
    </row>
    <row r="58" spans="1:14" x14ac:dyDescent="0.3">
      <c r="A58" s="14"/>
      <c r="B58" s="8"/>
      <c r="C58" s="8"/>
      <c r="D58" s="15"/>
      <c r="E58" s="15"/>
      <c r="F58" s="16">
        <f t="shared" si="2"/>
        <v>0</v>
      </c>
      <c r="G58" s="17"/>
      <c r="H58" s="18"/>
      <c r="I58" s="19">
        <f t="shared" ca="1" si="3"/>
        <v>0</v>
      </c>
      <c r="J58" s="20">
        <f>IF(OR(WEEKDAY(INT(D58),2)&gt;=6,COUNTIF('Public Holidays &amp; work hours'!$B$2:$B$19,INT('New Working File'!D58))=1),0,IF('Public Holidays &amp; work hours'!F$2-MOD('New Working File'!D58,1)&lt;0,0,MIN('Public Holidays &amp; work hours'!F$2-MAX(MOD('New Working File'!D58,1),'Public Holidays &amp; work hours'!$F$1),E58-MAX(D58,INT(D58)+'Public Holidays &amp; work hours'!$F$1))))</f>
        <v>0</v>
      </c>
      <c r="K58" s="20">
        <f>IF(OR(WEEKDAY(INT(E58),2)&gt;=6,COUNTIF('Public Holidays &amp; work hours'!$B$2:$B$19,INT('New Working File'!E58))=1,INT(E58)=INT(D58)),0,MAX(MIN(MOD(E58,1),'Public Holidays &amp; work hours'!$F$2),'Public Holidays &amp; work hours'!$F$1)-'Public Holidays &amp; work hours'!F$1)</f>
        <v>0</v>
      </c>
      <c r="L58" s="20">
        <f>IF(INT(E58)-INT(D58)&lt;=1,0,(INT(E58)-INT(D58)-1)*('Public Holidays &amp; work hours'!F$2-'Public Holidays &amp; work hours'!F$1))</f>
        <v>0</v>
      </c>
      <c r="M58" s="20">
        <f ca="1">IF(INT(E58)-INT(D58)&lt;=1,0,SUMPRODUCT(1*(WEEKDAY(ROW(INDIRECT(INT(D58)+1&amp;":"&amp;INT(E58)-1)),2)&gt;=6)))*('Public Holidays &amp; work hours'!F$2-'Public Holidays &amp; work hours'!F$1)</f>
        <v>0</v>
      </c>
      <c r="N58" s="20">
        <f ca="1">IF(INT(E58)-INT(D58)&lt;=1,0,SUMPRODUCT(1*(ISNUMBER(MATCH(ROW(INDIRECT(INT(D58)+1&amp;":"&amp;INT(E58)-1)),('Public Holidays &amp; work hours'!$B$2:$B$19),0))))*('Public Holidays &amp; work hours'!F$2-'Public Holidays &amp; work hours'!F$1))</f>
        <v>0</v>
      </c>
    </row>
    <row r="59" spans="1:14" x14ac:dyDescent="0.3">
      <c r="A59" s="14"/>
      <c r="B59" s="8"/>
      <c r="C59" s="8"/>
      <c r="D59" s="15"/>
      <c r="E59" s="15"/>
      <c r="F59" s="16">
        <f t="shared" si="2"/>
        <v>0</v>
      </c>
      <c r="G59" s="17"/>
      <c r="H59" s="18"/>
      <c r="I59" s="19">
        <f t="shared" ca="1" si="3"/>
        <v>0</v>
      </c>
      <c r="J59" s="20">
        <f>IF(OR(WEEKDAY(INT(D59),2)&gt;=6,COUNTIF('Public Holidays &amp; work hours'!$B$2:$B$19,INT('New Working File'!D59))=1),0,IF('Public Holidays &amp; work hours'!F$2-MOD('New Working File'!D59,1)&lt;0,0,MIN('Public Holidays &amp; work hours'!F$2-MAX(MOD('New Working File'!D59,1),'Public Holidays &amp; work hours'!$F$1),E59-MAX(D59,INT(D59)+'Public Holidays &amp; work hours'!$F$1))))</f>
        <v>0</v>
      </c>
      <c r="K59" s="20">
        <f>IF(OR(WEEKDAY(INT(E59),2)&gt;=6,COUNTIF('Public Holidays &amp; work hours'!$B$2:$B$19,INT('New Working File'!E59))=1,INT(E59)=INT(D59)),0,MAX(MIN(MOD(E59,1),'Public Holidays &amp; work hours'!$F$2),'Public Holidays &amp; work hours'!$F$1)-'Public Holidays &amp; work hours'!F$1)</f>
        <v>0</v>
      </c>
      <c r="L59" s="20">
        <f>IF(INT(E59)-INT(D59)&lt;=1,0,(INT(E59)-INT(D59)-1)*('Public Holidays &amp; work hours'!F$2-'Public Holidays &amp; work hours'!F$1))</f>
        <v>0</v>
      </c>
      <c r="M59" s="20">
        <f ca="1">IF(INT(E59)-INT(D59)&lt;=1,0,SUMPRODUCT(1*(WEEKDAY(ROW(INDIRECT(INT(D59)+1&amp;":"&amp;INT(E59)-1)),2)&gt;=6)))*('Public Holidays &amp; work hours'!F$2-'Public Holidays &amp; work hours'!F$1)</f>
        <v>0</v>
      </c>
      <c r="N59" s="20">
        <f ca="1">IF(INT(E59)-INT(D59)&lt;=1,0,SUMPRODUCT(1*(ISNUMBER(MATCH(ROW(INDIRECT(INT(D59)+1&amp;":"&amp;INT(E59)-1)),('Public Holidays &amp; work hours'!$B$2:$B$19),0))))*('Public Holidays &amp; work hours'!F$2-'Public Holidays &amp; work hours'!F$1))</f>
        <v>0</v>
      </c>
    </row>
    <row r="60" spans="1:14" x14ac:dyDescent="0.3">
      <c r="A60" s="14"/>
      <c r="B60" s="8"/>
      <c r="C60" s="8"/>
      <c r="D60" s="15"/>
      <c r="E60" s="15"/>
      <c r="F60" s="16">
        <f t="shared" si="2"/>
        <v>0</v>
      </c>
      <c r="G60" s="17"/>
      <c r="H60" s="18"/>
      <c r="I60" s="19">
        <f t="shared" ca="1" si="3"/>
        <v>0</v>
      </c>
      <c r="J60" s="20">
        <f>IF(OR(WEEKDAY(INT(D60),2)&gt;=6,COUNTIF('Public Holidays &amp; work hours'!$B$2:$B$19,INT('New Working File'!D60))=1),0,IF('Public Holidays &amp; work hours'!F$2-MOD('New Working File'!D60,1)&lt;0,0,MIN('Public Holidays &amp; work hours'!F$2-MAX(MOD('New Working File'!D60,1),'Public Holidays &amp; work hours'!$F$1),E60-MAX(D60,INT(D60)+'Public Holidays &amp; work hours'!$F$1))))</f>
        <v>0</v>
      </c>
      <c r="K60" s="20">
        <f>IF(OR(WEEKDAY(INT(E60),2)&gt;=6,COUNTIF('Public Holidays &amp; work hours'!$B$2:$B$19,INT('New Working File'!E60))=1,INT(E60)=INT(D60)),0,MAX(MIN(MOD(E60,1),'Public Holidays &amp; work hours'!$F$2),'Public Holidays &amp; work hours'!$F$1)-'Public Holidays &amp; work hours'!F$1)</f>
        <v>0</v>
      </c>
      <c r="L60" s="20">
        <f>IF(INT(E60)-INT(D60)&lt;=1,0,(INT(E60)-INT(D60)-1)*('Public Holidays &amp; work hours'!F$2-'Public Holidays &amp; work hours'!F$1))</f>
        <v>0</v>
      </c>
      <c r="M60" s="20">
        <f ca="1">IF(INT(E60)-INT(D60)&lt;=1,0,SUMPRODUCT(1*(WEEKDAY(ROW(INDIRECT(INT(D60)+1&amp;":"&amp;INT(E60)-1)),2)&gt;=6)))*('Public Holidays &amp; work hours'!F$2-'Public Holidays &amp; work hours'!F$1)</f>
        <v>0</v>
      </c>
      <c r="N60" s="20">
        <f ca="1">IF(INT(E60)-INT(D60)&lt;=1,0,SUMPRODUCT(1*(ISNUMBER(MATCH(ROW(INDIRECT(INT(D60)+1&amp;":"&amp;INT(E60)-1)),('Public Holidays &amp; work hours'!$B$2:$B$19),0))))*('Public Holidays &amp; work hours'!F$2-'Public Holidays &amp; work hours'!F$1))</f>
        <v>0</v>
      </c>
    </row>
    <row r="61" spans="1:14" x14ac:dyDescent="0.3">
      <c r="A61" s="14"/>
      <c r="B61" s="8"/>
      <c r="C61" s="8"/>
      <c r="D61" s="15"/>
      <c r="E61" s="15"/>
      <c r="F61" s="16">
        <f t="shared" si="2"/>
        <v>0</v>
      </c>
      <c r="G61" s="17"/>
      <c r="H61" s="18"/>
      <c r="I61" s="19">
        <f t="shared" ca="1" si="3"/>
        <v>0</v>
      </c>
      <c r="J61" s="20">
        <f>IF(OR(WEEKDAY(INT(D61),2)&gt;=6,COUNTIF('Public Holidays &amp; work hours'!$B$2:$B$19,INT('New Working File'!D61))=1),0,IF('Public Holidays &amp; work hours'!F$2-MOD('New Working File'!D61,1)&lt;0,0,MIN('Public Holidays &amp; work hours'!F$2-MAX(MOD('New Working File'!D61,1),'Public Holidays &amp; work hours'!$F$1),E61-MAX(D61,INT(D61)+'Public Holidays &amp; work hours'!$F$1))))</f>
        <v>0</v>
      </c>
      <c r="K61" s="20">
        <f>IF(OR(WEEKDAY(INT(E61),2)&gt;=6,COUNTIF('Public Holidays &amp; work hours'!$B$2:$B$19,INT('New Working File'!E61))=1,INT(E61)=INT(D61)),0,MAX(MIN(MOD(E61,1),'Public Holidays &amp; work hours'!$F$2),'Public Holidays &amp; work hours'!$F$1)-'Public Holidays &amp; work hours'!F$1)</f>
        <v>0</v>
      </c>
      <c r="L61" s="20">
        <f>IF(INT(E61)-INT(D61)&lt;=1,0,(INT(E61)-INT(D61)-1)*('Public Holidays &amp; work hours'!F$2-'Public Holidays &amp; work hours'!F$1))</f>
        <v>0</v>
      </c>
      <c r="M61" s="20">
        <f ca="1">IF(INT(E61)-INT(D61)&lt;=1,0,SUMPRODUCT(1*(WEEKDAY(ROW(INDIRECT(INT(D61)+1&amp;":"&amp;INT(E61)-1)),2)&gt;=6)))*('Public Holidays &amp; work hours'!F$2-'Public Holidays &amp; work hours'!F$1)</f>
        <v>0</v>
      </c>
      <c r="N61" s="20">
        <f ca="1">IF(INT(E61)-INT(D61)&lt;=1,0,SUMPRODUCT(1*(ISNUMBER(MATCH(ROW(INDIRECT(INT(D61)+1&amp;":"&amp;INT(E61)-1)),('Public Holidays &amp; work hours'!$B$2:$B$19),0))))*('Public Holidays &amp; work hours'!F$2-'Public Holidays &amp; work hours'!F$1))</f>
        <v>0</v>
      </c>
    </row>
    <row r="62" spans="1:14" x14ac:dyDescent="0.3">
      <c r="A62" s="14"/>
      <c r="B62" s="8"/>
      <c r="C62" s="8"/>
      <c r="D62" s="15"/>
      <c r="E62" s="15"/>
      <c r="F62" s="16">
        <f t="shared" si="2"/>
        <v>0</v>
      </c>
      <c r="G62" s="17"/>
      <c r="H62" s="18"/>
      <c r="I62" s="19">
        <f t="shared" ca="1" si="3"/>
        <v>0</v>
      </c>
      <c r="J62" s="20">
        <f>IF(OR(WEEKDAY(INT(D62),2)&gt;=6,COUNTIF('Public Holidays &amp; work hours'!$B$2:$B$19,INT('New Working File'!D62))=1),0,IF('Public Holidays &amp; work hours'!F$2-MOD('New Working File'!D62,1)&lt;0,0,MIN('Public Holidays &amp; work hours'!F$2-MAX(MOD('New Working File'!D62,1),'Public Holidays &amp; work hours'!$F$1),E62-MAX(D62,INT(D62)+'Public Holidays &amp; work hours'!$F$1))))</f>
        <v>0</v>
      </c>
      <c r="K62" s="20">
        <f>IF(OR(WEEKDAY(INT(E62),2)&gt;=6,COUNTIF('Public Holidays &amp; work hours'!$B$2:$B$19,INT('New Working File'!E62))=1,INT(E62)=INT(D62)),0,MAX(MIN(MOD(E62,1),'Public Holidays &amp; work hours'!$F$2),'Public Holidays &amp; work hours'!$F$1)-'Public Holidays &amp; work hours'!F$1)</f>
        <v>0</v>
      </c>
      <c r="L62" s="20">
        <f>IF(INT(E62)-INT(D62)&lt;=1,0,(INT(E62)-INT(D62)-1)*('Public Holidays &amp; work hours'!F$2-'Public Holidays &amp; work hours'!F$1))</f>
        <v>0</v>
      </c>
      <c r="M62" s="20">
        <f ca="1">IF(INT(E62)-INT(D62)&lt;=1,0,SUMPRODUCT(1*(WEEKDAY(ROW(INDIRECT(INT(D62)+1&amp;":"&amp;INT(E62)-1)),2)&gt;=6)))*('Public Holidays &amp; work hours'!F$2-'Public Holidays &amp; work hours'!F$1)</f>
        <v>0</v>
      </c>
      <c r="N62" s="20">
        <f ca="1">IF(INT(E62)-INT(D62)&lt;=1,0,SUMPRODUCT(1*(ISNUMBER(MATCH(ROW(INDIRECT(INT(D62)+1&amp;":"&amp;INT(E62)-1)),('Public Holidays &amp; work hours'!$B$2:$B$19),0))))*('Public Holidays &amp; work hours'!F$2-'Public Holidays &amp; work hours'!F$1))</f>
        <v>0</v>
      </c>
    </row>
    <row r="63" spans="1:14" x14ac:dyDescent="0.3">
      <c r="A63" s="14"/>
      <c r="B63" s="8"/>
      <c r="C63" s="8"/>
      <c r="D63" s="15"/>
      <c r="E63" s="15"/>
      <c r="F63" s="16">
        <f t="shared" si="2"/>
        <v>0</v>
      </c>
      <c r="G63" s="17"/>
      <c r="H63" s="18"/>
      <c r="I63" s="19">
        <f t="shared" ca="1" si="3"/>
        <v>0</v>
      </c>
      <c r="J63" s="20">
        <f>IF(OR(WEEKDAY(INT(D63),2)&gt;=6,COUNTIF('Public Holidays &amp; work hours'!$B$2:$B$19,INT('New Working File'!D63))=1),0,IF('Public Holidays &amp; work hours'!F$2-MOD('New Working File'!D63,1)&lt;0,0,MIN('Public Holidays &amp; work hours'!F$2-MAX(MOD('New Working File'!D63,1),'Public Holidays &amp; work hours'!$F$1),E63-MAX(D63,INT(D63)+'Public Holidays &amp; work hours'!$F$1))))</f>
        <v>0</v>
      </c>
      <c r="K63" s="20">
        <f>IF(OR(WEEKDAY(INT(E63),2)&gt;=6,COUNTIF('Public Holidays &amp; work hours'!$B$2:$B$19,INT('New Working File'!E63))=1,INT(E63)=INT(D63)),0,MAX(MIN(MOD(E63,1),'Public Holidays &amp; work hours'!$F$2),'Public Holidays &amp; work hours'!$F$1)-'Public Holidays &amp; work hours'!F$1)</f>
        <v>0</v>
      </c>
      <c r="L63" s="20">
        <f>IF(INT(E63)-INT(D63)&lt;=1,0,(INT(E63)-INT(D63)-1)*('Public Holidays &amp; work hours'!F$2-'Public Holidays &amp; work hours'!F$1))</f>
        <v>0</v>
      </c>
      <c r="M63" s="20">
        <f ca="1">IF(INT(E63)-INT(D63)&lt;=1,0,SUMPRODUCT(1*(WEEKDAY(ROW(INDIRECT(INT(D63)+1&amp;":"&amp;INT(E63)-1)),2)&gt;=6)))*('Public Holidays &amp; work hours'!F$2-'Public Holidays &amp; work hours'!F$1)</f>
        <v>0</v>
      </c>
      <c r="N63" s="20">
        <f ca="1">IF(INT(E63)-INT(D63)&lt;=1,0,SUMPRODUCT(1*(ISNUMBER(MATCH(ROW(INDIRECT(INT(D63)+1&amp;":"&amp;INT(E63)-1)),('Public Holidays &amp; work hours'!$B$2:$B$19),0))))*('Public Holidays &amp; work hours'!F$2-'Public Holidays &amp; work hours'!F$1))</f>
        <v>0</v>
      </c>
    </row>
    <row r="64" spans="1:14" x14ac:dyDescent="0.3">
      <c r="A64" s="14"/>
      <c r="B64" s="8"/>
      <c r="C64" s="8"/>
      <c r="D64" s="15"/>
      <c r="E64" s="15"/>
      <c r="F64" s="16">
        <f t="shared" si="2"/>
        <v>0</v>
      </c>
      <c r="G64" s="17"/>
      <c r="H64" s="18"/>
      <c r="I64" s="19">
        <f t="shared" ca="1" si="3"/>
        <v>0</v>
      </c>
      <c r="J64" s="20">
        <f>IF(OR(WEEKDAY(INT(D64),2)&gt;=6,COUNTIF('Public Holidays &amp; work hours'!$B$2:$B$19,INT('New Working File'!D64))=1),0,IF('Public Holidays &amp; work hours'!F$2-MOD('New Working File'!D64,1)&lt;0,0,MIN('Public Holidays &amp; work hours'!F$2-MAX(MOD('New Working File'!D64,1),'Public Holidays &amp; work hours'!$F$1),E64-MAX(D64,INT(D64)+'Public Holidays &amp; work hours'!$F$1))))</f>
        <v>0</v>
      </c>
      <c r="K64" s="20">
        <f>IF(OR(WEEKDAY(INT(E64),2)&gt;=6,COUNTIF('Public Holidays &amp; work hours'!$B$2:$B$19,INT('New Working File'!E64))=1,INT(E64)=INT(D64)),0,MAX(MIN(MOD(E64,1),'Public Holidays &amp; work hours'!$F$2),'Public Holidays &amp; work hours'!$F$1)-'Public Holidays &amp; work hours'!F$1)</f>
        <v>0</v>
      </c>
      <c r="L64" s="20">
        <f>IF(INT(E64)-INT(D64)&lt;=1,0,(INT(E64)-INT(D64)-1)*('Public Holidays &amp; work hours'!F$2-'Public Holidays &amp; work hours'!F$1))</f>
        <v>0</v>
      </c>
      <c r="M64" s="20">
        <f ca="1">IF(INT(E64)-INT(D64)&lt;=1,0,SUMPRODUCT(1*(WEEKDAY(ROW(INDIRECT(INT(D64)+1&amp;":"&amp;INT(E64)-1)),2)&gt;=6)))*('Public Holidays &amp; work hours'!F$2-'Public Holidays &amp; work hours'!F$1)</f>
        <v>0</v>
      </c>
      <c r="N64" s="20">
        <f ca="1">IF(INT(E64)-INT(D64)&lt;=1,0,SUMPRODUCT(1*(ISNUMBER(MATCH(ROW(INDIRECT(INT(D64)+1&amp;":"&amp;INT(E64)-1)),('Public Holidays &amp; work hours'!$B$2:$B$19),0))))*('Public Holidays &amp; work hours'!F$2-'Public Holidays &amp; work hours'!F$1))</f>
        <v>0</v>
      </c>
    </row>
    <row r="65" spans="1:14" x14ac:dyDescent="0.3">
      <c r="A65" s="14"/>
      <c r="B65" s="8"/>
      <c r="C65" s="8"/>
      <c r="D65" s="15"/>
      <c r="E65" s="15"/>
      <c r="F65" s="16">
        <f t="shared" si="2"/>
        <v>0</v>
      </c>
      <c r="G65" s="17"/>
      <c r="H65" s="18"/>
      <c r="I65" s="19">
        <f t="shared" ca="1" si="3"/>
        <v>0</v>
      </c>
      <c r="J65" s="20">
        <f>IF(OR(WEEKDAY(INT(D65),2)&gt;=6,COUNTIF('Public Holidays &amp; work hours'!$B$2:$B$19,INT('New Working File'!D65))=1),0,IF('Public Holidays &amp; work hours'!F$2-MOD('New Working File'!D65,1)&lt;0,0,MIN('Public Holidays &amp; work hours'!F$2-MAX(MOD('New Working File'!D65,1),'Public Holidays &amp; work hours'!$F$1),E65-MAX(D65,INT(D65)+'Public Holidays &amp; work hours'!$F$1))))</f>
        <v>0</v>
      </c>
      <c r="K65" s="20">
        <f>IF(OR(WEEKDAY(INT(E65),2)&gt;=6,COUNTIF('Public Holidays &amp; work hours'!$B$2:$B$19,INT('New Working File'!E65))=1,INT(E65)=INT(D65)),0,MAX(MIN(MOD(E65,1),'Public Holidays &amp; work hours'!$F$2),'Public Holidays &amp; work hours'!$F$1)-'Public Holidays &amp; work hours'!F$1)</f>
        <v>0</v>
      </c>
      <c r="L65" s="20">
        <f>IF(INT(E65)-INT(D65)&lt;=1,0,(INT(E65)-INT(D65)-1)*('Public Holidays &amp; work hours'!F$2-'Public Holidays &amp; work hours'!F$1))</f>
        <v>0</v>
      </c>
      <c r="M65" s="20">
        <f ca="1">IF(INT(E65)-INT(D65)&lt;=1,0,SUMPRODUCT(1*(WEEKDAY(ROW(INDIRECT(INT(D65)+1&amp;":"&amp;INT(E65)-1)),2)&gt;=6)))*('Public Holidays &amp; work hours'!F$2-'Public Holidays &amp; work hours'!F$1)</f>
        <v>0</v>
      </c>
      <c r="N65" s="20">
        <f ca="1">IF(INT(E65)-INT(D65)&lt;=1,0,SUMPRODUCT(1*(ISNUMBER(MATCH(ROW(INDIRECT(INT(D65)+1&amp;":"&amp;INT(E65)-1)),('Public Holidays &amp; work hours'!$B$2:$B$19),0))))*('Public Holidays &amp; work hours'!F$2-'Public Holidays &amp; work hours'!F$1))</f>
        <v>0</v>
      </c>
    </row>
    <row r="66" spans="1:14" x14ac:dyDescent="0.3">
      <c r="A66" s="14"/>
      <c r="B66" s="8"/>
      <c r="C66" s="8"/>
      <c r="D66" s="15"/>
      <c r="E66" s="15"/>
      <c r="F66" s="16">
        <f t="shared" si="2"/>
        <v>0</v>
      </c>
      <c r="G66" s="17"/>
      <c r="H66" s="18"/>
      <c r="I66" s="19">
        <f t="shared" ca="1" si="3"/>
        <v>0</v>
      </c>
      <c r="J66" s="20">
        <f>IF(OR(WEEKDAY(INT(D66),2)&gt;=6,COUNTIF('Public Holidays &amp; work hours'!$B$2:$B$19,INT('New Working File'!D66))=1),0,IF('Public Holidays &amp; work hours'!F$2-MOD('New Working File'!D66,1)&lt;0,0,MIN('Public Holidays &amp; work hours'!F$2-MAX(MOD('New Working File'!D66,1),'Public Holidays &amp; work hours'!$F$1),E66-MAX(D66,INT(D66)+'Public Holidays &amp; work hours'!$F$1))))</f>
        <v>0</v>
      </c>
      <c r="K66" s="20">
        <f>IF(OR(WEEKDAY(INT(E66),2)&gt;=6,COUNTIF('Public Holidays &amp; work hours'!$B$2:$B$19,INT('New Working File'!E66))=1,INT(E66)=INT(D66)),0,MAX(MIN(MOD(E66,1),'Public Holidays &amp; work hours'!$F$2),'Public Holidays &amp; work hours'!$F$1)-'Public Holidays &amp; work hours'!F$1)</f>
        <v>0</v>
      </c>
      <c r="L66" s="20">
        <f>IF(INT(E66)-INT(D66)&lt;=1,0,(INT(E66)-INT(D66)-1)*('Public Holidays &amp; work hours'!F$2-'Public Holidays &amp; work hours'!F$1))</f>
        <v>0</v>
      </c>
      <c r="M66" s="20">
        <f ca="1">IF(INT(E66)-INT(D66)&lt;=1,0,SUMPRODUCT(1*(WEEKDAY(ROW(INDIRECT(INT(D66)+1&amp;":"&amp;INT(E66)-1)),2)&gt;=6)))*('Public Holidays &amp; work hours'!F$2-'Public Holidays &amp; work hours'!F$1)</f>
        <v>0</v>
      </c>
      <c r="N66" s="20">
        <f ca="1">IF(INT(E66)-INT(D66)&lt;=1,0,SUMPRODUCT(1*(ISNUMBER(MATCH(ROW(INDIRECT(INT(D66)+1&amp;":"&amp;INT(E66)-1)),('Public Holidays &amp; work hours'!$B$2:$B$19),0))))*('Public Holidays &amp; work hours'!F$2-'Public Holidays &amp; work hours'!F$1))</f>
        <v>0</v>
      </c>
    </row>
    <row r="67" spans="1:14" x14ac:dyDescent="0.3">
      <c r="A67" s="14"/>
      <c r="B67" s="8"/>
      <c r="C67" s="8"/>
      <c r="D67" s="15"/>
      <c r="E67" s="15"/>
      <c r="F67" s="16">
        <f t="shared" si="2"/>
        <v>0</v>
      </c>
      <c r="G67" s="17"/>
      <c r="H67" s="18"/>
      <c r="I67" s="19">
        <f t="shared" ca="1" si="3"/>
        <v>0</v>
      </c>
      <c r="J67" s="20">
        <f>IF(OR(WEEKDAY(INT(D67),2)&gt;=6,COUNTIF('Public Holidays &amp; work hours'!$B$2:$B$19,INT('New Working File'!D67))=1),0,IF('Public Holidays &amp; work hours'!F$2-MOD('New Working File'!D67,1)&lt;0,0,MIN('Public Holidays &amp; work hours'!F$2-MAX(MOD('New Working File'!D67,1),'Public Holidays &amp; work hours'!$F$1),E67-MAX(D67,INT(D67)+'Public Holidays &amp; work hours'!$F$1))))</f>
        <v>0</v>
      </c>
      <c r="K67" s="20">
        <f>IF(OR(WEEKDAY(INT(E67),2)&gt;=6,COUNTIF('Public Holidays &amp; work hours'!$B$2:$B$19,INT('New Working File'!E67))=1,INT(E67)=INT(D67)),0,MAX(MIN(MOD(E67,1),'Public Holidays &amp; work hours'!$F$2),'Public Holidays &amp; work hours'!$F$1)-'Public Holidays &amp; work hours'!F$1)</f>
        <v>0</v>
      </c>
      <c r="L67" s="20">
        <f>IF(INT(E67)-INT(D67)&lt;=1,0,(INT(E67)-INT(D67)-1)*('Public Holidays &amp; work hours'!F$2-'Public Holidays &amp; work hours'!F$1))</f>
        <v>0</v>
      </c>
      <c r="M67" s="20">
        <f ca="1">IF(INT(E67)-INT(D67)&lt;=1,0,SUMPRODUCT(1*(WEEKDAY(ROW(INDIRECT(INT(D67)+1&amp;":"&amp;INT(E67)-1)),2)&gt;=6)))*('Public Holidays &amp; work hours'!F$2-'Public Holidays &amp; work hours'!F$1)</f>
        <v>0</v>
      </c>
      <c r="N67" s="20">
        <f ca="1">IF(INT(E67)-INT(D67)&lt;=1,0,SUMPRODUCT(1*(ISNUMBER(MATCH(ROW(INDIRECT(INT(D67)+1&amp;":"&amp;INT(E67)-1)),('Public Holidays &amp; work hours'!$B$2:$B$19),0))))*('Public Holidays &amp; work hours'!F$2-'Public Holidays &amp; work hours'!F$1))</f>
        <v>0</v>
      </c>
    </row>
    <row r="68" spans="1:14" x14ac:dyDescent="0.3">
      <c r="A68" s="14"/>
      <c r="B68" s="8"/>
      <c r="C68" s="8"/>
      <c r="D68" s="15"/>
      <c r="E68" s="15"/>
      <c r="F68" s="16">
        <f t="shared" si="2"/>
        <v>0</v>
      </c>
      <c r="G68" s="17"/>
      <c r="H68" s="18"/>
      <c r="I68" s="19">
        <f t="shared" ca="1" si="3"/>
        <v>0</v>
      </c>
      <c r="J68" s="20">
        <f>IF(OR(WEEKDAY(INT(D68),2)&gt;=6,COUNTIF('Public Holidays &amp; work hours'!$B$2:$B$19,INT('New Working File'!D68))=1),0,IF('Public Holidays &amp; work hours'!F$2-MOD('New Working File'!D68,1)&lt;0,0,MIN('Public Holidays &amp; work hours'!F$2-MAX(MOD('New Working File'!D68,1),'Public Holidays &amp; work hours'!$F$1),E68-MAX(D68,INT(D68)+'Public Holidays &amp; work hours'!$F$1))))</f>
        <v>0</v>
      </c>
      <c r="K68" s="20">
        <f>IF(OR(WEEKDAY(INT(E68),2)&gt;=6,COUNTIF('Public Holidays &amp; work hours'!$B$2:$B$19,INT('New Working File'!E68))=1,INT(E68)=INT(D68)),0,MAX(MIN(MOD(E68,1),'Public Holidays &amp; work hours'!$F$2),'Public Holidays &amp; work hours'!$F$1)-'Public Holidays &amp; work hours'!F$1)</f>
        <v>0</v>
      </c>
      <c r="L68" s="20">
        <f>IF(INT(E68)-INT(D68)&lt;=1,0,(INT(E68)-INT(D68)-1)*('Public Holidays &amp; work hours'!F$2-'Public Holidays &amp; work hours'!F$1))</f>
        <v>0</v>
      </c>
      <c r="M68" s="20">
        <f ca="1">IF(INT(E68)-INT(D68)&lt;=1,0,SUMPRODUCT(1*(WEEKDAY(ROW(INDIRECT(INT(D68)+1&amp;":"&amp;INT(E68)-1)),2)&gt;=6)))*('Public Holidays &amp; work hours'!F$2-'Public Holidays &amp; work hours'!F$1)</f>
        <v>0</v>
      </c>
      <c r="N68" s="20">
        <f ca="1">IF(INT(E68)-INT(D68)&lt;=1,0,SUMPRODUCT(1*(ISNUMBER(MATCH(ROW(INDIRECT(INT(D68)+1&amp;":"&amp;INT(E68)-1)),('Public Holidays &amp; work hours'!$B$2:$B$19),0))))*('Public Holidays &amp; work hours'!F$2-'Public Holidays &amp; work hours'!F$1))</f>
        <v>0</v>
      </c>
    </row>
    <row r="69" spans="1:14" x14ac:dyDescent="0.3">
      <c r="A69" s="14"/>
      <c r="B69" s="8"/>
      <c r="C69" s="8"/>
      <c r="D69" s="15"/>
      <c r="E69" s="15"/>
      <c r="F69" s="16">
        <f t="shared" si="2"/>
        <v>0</v>
      </c>
      <c r="G69" s="17"/>
      <c r="H69" s="18"/>
      <c r="I69" s="19">
        <f t="shared" ca="1" si="3"/>
        <v>0</v>
      </c>
      <c r="J69" s="20">
        <f>IF(OR(WEEKDAY(INT(D69),2)&gt;=6,COUNTIF('Public Holidays &amp; work hours'!$B$2:$B$19,INT('New Working File'!D69))=1),0,IF('Public Holidays &amp; work hours'!F$2-MOD('New Working File'!D69,1)&lt;0,0,MIN('Public Holidays &amp; work hours'!F$2-MAX(MOD('New Working File'!D69,1),'Public Holidays &amp; work hours'!$F$1),E69-MAX(D69,INT(D69)+'Public Holidays &amp; work hours'!$F$1))))</f>
        <v>0</v>
      </c>
      <c r="K69" s="20">
        <f>IF(OR(WEEKDAY(INT(E69),2)&gt;=6,COUNTIF('Public Holidays &amp; work hours'!$B$2:$B$19,INT('New Working File'!E69))=1,INT(E69)=INT(D69)),0,MAX(MIN(MOD(E69,1),'Public Holidays &amp; work hours'!$F$2),'Public Holidays &amp; work hours'!$F$1)-'Public Holidays &amp; work hours'!F$1)</f>
        <v>0</v>
      </c>
      <c r="L69" s="20">
        <f>IF(INT(E69)-INT(D69)&lt;=1,0,(INT(E69)-INT(D69)-1)*('Public Holidays &amp; work hours'!F$2-'Public Holidays &amp; work hours'!F$1))</f>
        <v>0</v>
      </c>
      <c r="M69" s="20">
        <f ca="1">IF(INT(E69)-INT(D69)&lt;=1,0,SUMPRODUCT(1*(WEEKDAY(ROW(INDIRECT(INT(D69)+1&amp;":"&amp;INT(E69)-1)),2)&gt;=6)))*('Public Holidays &amp; work hours'!F$2-'Public Holidays &amp; work hours'!F$1)</f>
        <v>0</v>
      </c>
      <c r="N69" s="20">
        <f ca="1">IF(INT(E69)-INT(D69)&lt;=1,0,SUMPRODUCT(1*(ISNUMBER(MATCH(ROW(INDIRECT(INT(D69)+1&amp;":"&amp;INT(E69)-1)),('Public Holidays &amp; work hours'!$B$2:$B$19),0))))*('Public Holidays &amp; work hours'!F$2-'Public Holidays &amp; work hours'!F$1))</f>
        <v>0</v>
      </c>
    </row>
    <row r="70" spans="1:14" x14ac:dyDescent="0.3">
      <c r="A70" s="14"/>
      <c r="B70" s="8"/>
      <c r="C70" s="8"/>
      <c r="D70" s="15"/>
      <c r="E70" s="15"/>
      <c r="F70" s="16">
        <f t="shared" si="2"/>
        <v>0</v>
      </c>
      <c r="G70" s="17"/>
      <c r="H70" s="18"/>
      <c r="I70" s="19">
        <f t="shared" ca="1" si="3"/>
        <v>0</v>
      </c>
      <c r="J70" s="20">
        <f>IF(OR(WEEKDAY(INT(D70),2)&gt;=6,COUNTIF('Public Holidays &amp; work hours'!$B$2:$B$19,INT('New Working File'!D70))=1),0,IF('Public Holidays &amp; work hours'!F$2-MOD('New Working File'!D70,1)&lt;0,0,MIN('Public Holidays &amp; work hours'!F$2-MAX(MOD('New Working File'!D70,1),'Public Holidays &amp; work hours'!$F$1),E70-MAX(D70,INT(D70)+'Public Holidays &amp; work hours'!$F$1))))</f>
        <v>0</v>
      </c>
      <c r="K70" s="20">
        <f>IF(OR(WEEKDAY(INT(E70),2)&gt;=6,COUNTIF('Public Holidays &amp; work hours'!$B$2:$B$19,INT('New Working File'!E70))=1,INT(E70)=INT(D70)),0,MAX(MIN(MOD(E70,1),'Public Holidays &amp; work hours'!$F$2),'Public Holidays &amp; work hours'!$F$1)-'Public Holidays &amp; work hours'!F$1)</f>
        <v>0</v>
      </c>
      <c r="L70" s="20">
        <f>IF(INT(E70)-INT(D70)&lt;=1,0,(INT(E70)-INT(D70)-1)*('Public Holidays &amp; work hours'!F$2-'Public Holidays &amp; work hours'!F$1))</f>
        <v>0</v>
      </c>
      <c r="M70" s="20">
        <f ca="1">IF(INT(E70)-INT(D70)&lt;=1,0,SUMPRODUCT(1*(WEEKDAY(ROW(INDIRECT(INT(D70)+1&amp;":"&amp;INT(E70)-1)),2)&gt;=6)))*('Public Holidays &amp; work hours'!F$2-'Public Holidays &amp; work hours'!F$1)</f>
        <v>0</v>
      </c>
      <c r="N70" s="20">
        <f ca="1">IF(INT(E70)-INT(D70)&lt;=1,0,SUMPRODUCT(1*(ISNUMBER(MATCH(ROW(INDIRECT(INT(D70)+1&amp;":"&amp;INT(E70)-1)),('Public Holidays &amp; work hours'!$B$2:$B$19),0))))*('Public Holidays &amp; work hours'!F$2-'Public Holidays &amp; work hours'!F$1))</f>
        <v>0</v>
      </c>
    </row>
    <row r="71" spans="1:14" x14ac:dyDescent="0.3">
      <c r="A71" s="14"/>
      <c r="B71" s="8"/>
      <c r="C71" s="8"/>
      <c r="D71" s="15"/>
      <c r="E71" s="15"/>
      <c r="F71" s="16">
        <f t="shared" si="2"/>
        <v>0</v>
      </c>
      <c r="G71" s="17"/>
      <c r="H71" s="18"/>
      <c r="I71" s="19">
        <f t="shared" ca="1" si="3"/>
        <v>0</v>
      </c>
      <c r="J71" s="20">
        <f>IF(OR(WEEKDAY(INT(D71),2)&gt;=6,COUNTIF('Public Holidays &amp; work hours'!$B$2:$B$19,INT('New Working File'!D71))=1),0,IF('Public Holidays &amp; work hours'!F$2-MOD('New Working File'!D71,1)&lt;0,0,MIN('Public Holidays &amp; work hours'!F$2-MAX(MOD('New Working File'!D71,1),'Public Holidays &amp; work hours'!$F$1),E71-MAX(D71,INT(D71)+'Public Holidays &amp; work hours'!$F$1))))</f>
        <v>0</v>
      </c>
      <c r="K71" s="20">
        <f>IF(OR(WEEKDAY(INT(E71),2)&gt;=6,COUNTIF('Public Holidays &amp; work hours'!$B$2:$B$19,INT('New Working File'!E71))=1,INT(E71)=INT(D71)),0,MAX(MIN(MOD(E71,1),'Public Holidays &amp; work hours'!$F$2),'Public Holidays &amp; work hours'!$F$1)-'Public Holidays &amp; work hours'!F$1)</f>
        <v>0</v>
      </c>
      <c r="L71" s="20">
        <f>IF(INT(E71)-INT(D71)&lt;=1,0,(INT(E71)-INT(D71)-1)*('Public Holidays &amp; work hours'!F$2-'Public Holidays &amp; work hours'!F$1))</f>
        <v>0</v>
      </c>
      <c r="M71" s="20">
        <f ca="1">IF(INT(E71)-INT(D71)&lt;=1,0,SUMPRODUCT(1*(WEEKDAY(ROW(INDIRECT(INT(D71)+1&amp;":"&amp;INT(E71)-1)),2)&gt;=6)))*('Public Holidays &amp; work hours'!F$2-'Public Holidays &amp; work hours'!F$1)</f>
        <v>0</v>
      </c>
      <c r="N71" s="20">
        <f ca="1">IF(INT(E71)-INT(D71)&lt;=1,0,SUMPRODUCT(1*(ISNUMBER(MATCH(ROW(INDIRECT(INT(D71)+1&amp;":"&amp;INT(E71)-1)),('Public Holidays &amp; work hours'!$B$2:$B$19),0))))*('Public Holidays &amp; work hours'!F$2-'Public Holidays &amp; work hours'!F$1))</f>
        <v>0</v>
      </c>
    </row>
    <row r="72" spans="1:14" x14ac:dyDescent="0.3">
      <c r="A72" s="14"/>
      <c r="B72" s="8"/>
      <c r="C72" s="8"/>
      <c r="D72" s="15"/>
      <c r="E72" s="15"/>
      <c r="F72" s="16">
        <f t="shared" si="2"/>
        <v>0</v>
      </c>
      <c r="G72" s="17"/>
      <c r="H72" s="18"/>
      <c r="I72" s="19">
        <f t="shared" ca="1" si="3"/>
        <v>0</v>
      </c>
      <c r="J72" s="20">
        <f>IF(OR(WEEKDAY(INT(D72),2)&gt;=6,COUNTIF('Public Holidays &amp; work hours'!$B$2:$B$19,INT('New Working File'!D72))=1),0,IF('Public Holidays &amp; work hours'!F$2-MOD('New Working File'!D72,1)&lt;0,0,MIN('Public Holidays &amp; work hours'!F$2-MAX(MOD('New Working File'!D72,1),'Public Holidays &amp; work hours'!$F$1),E72-MAX(D72,INT(D72)+'Public Holidays &amp; work hours'!$F$1))))</f>
        <v>0</v>
      </c>
      <c r="K72" s="20">
        <f>IF(OR(WEEKDAY(INT(E72),2)&gt;=6,COUNTIF('Public Holidays &amp; work hours'!$B$2:$B$19,INT('New Working File'!E72))=1,INT(E72)=INT(D72)),0,MAX(MIN(MOD(E72,1),'Public Holidays &amp; work hours'!$F$2),'Public Holidays &amp; work hours'!$F$1)-'Public Holidays &amp; work hours'!F$1)</f>
        <v>0</v>
      </c>
      <c r="L72" s="20">
        <f>IF(INT(E72)-INT(D72)&lt;=1,0,(INT(E72)-INT(D72)-1)*('Public Holidays &amp; work hours'!F$2-'Public Holidays &amp; work hours'!F$1))</f>
        <v>0</v>
      </c>
      <c r="M72" s="20">
        <f ca="1">IF(INT(E72)-INT(D72)&lt;=1,0,SUMPRODUCT(1*(WEEKDAY(ROW(INDIRECT(INT(D72)+1&amp;":"&amp;INT(E72)-1)),2)&gt;=6)))*('Public Holidays &amp; work hours'!F$2-'Public Holidays &amp; work hours'!F$1)</f>
        <v>0</v>
      </c>
      <c r="N72" s="20">
        <f ca="1">IF(INT(E72)-INT(D72)&lt;=1,0,SUMPRODUCT(1*(ISNUMBER(MATCH(ROW(INDIRECT(INT(D72)+1&amp;":"&amp;INT(E72)-1)),('Public Holidays &amp; work hours'!$B$2:$B$19),0))))*('Public Holidays &amp; work hours'!F$2-'Public Holidays &amp; work hours'!F$1))</f>
        <v>0</v>
      </c>
    </row>
    <row r="73" spans="1:14" x14ac:dyDescent="0.3">
      <c r="A73" s="14"/>
      <c r="B73" s="8"/>
      <c r="C73" s="8"/>
      <c r="D73" s="15"/>
      <c r="E73" s="15"/>
      <c r="F73" s="16">
        <f t="shared" ref="F73:F104" si="4">SUM((NETWORKDAYS.INTL(D73,E73,1,holid)-1)*(out-in)+IF(NETWORKDAYS.INTL(E73,E73,1,holid),MEDIAN(MOD(E73,1),out,in),out)-MEDIAN(NETWORKDAYS.INTL(D73,D73,1,holid)*MOD(D73,1),out,in),(NETWORKDAYS.INTL(D73,E73,"1111101",holid)-1)*(sout-sin)+IF(NETWORKDAYS.INTL(E73,E73,"1111101",holid),MEDIAN(MOD(E73,1),sout,sin),sout)-MEDIAN(NETWORKDAYS.INTL(D73,D73,"1111101",holid)*MOD(D73,1),sout,sin))</f>
        <v>0</v>
      </c>
      <c r="G73" s="17"/>
      <c r="H73" s="18"/>
      <c r="I73" s="19">
        <f t="shared" ref="I73:I104" ca="1" si="5">J73+K73+L73-M73-N73</f>
        <v>0</v>
      </c>
      <c r="J73" s="20">
        <f>IF(OR(WEEKDAY(INT(D73),2)&gt;=6,COUNTIF('Public Holidays &amp; work hours'!$B$2:$B$19,INT('New Working File'!D73))=1),0,IF('Public Holidays &amp; work hours'!F$2-MOD('New Working File'!D73,1)&lt;0,0,MIN('Public Holidays &amp; work hours'!F$2-MAX(MOD('New Working File'!D73,1),'Public Holidays &amp; work hours'!$F$1),E73-MAX(D73,INT(D73)+'Public Holidays &amp; work hours'!$F$1))))</f>
        <v>0</v>
      </c>
      <c r="K73" s="20">
        <f>IF(OR(WEEKDAY(INT(E73),2)&gt;=6,COUNTIF('Public Holidays &amp; work hours'!$B$2:$B$19,INT('New Working File'!E73))=1,INT(E73)=INT(D73)),0,MAX(MIN(MOD(E73,1),'Public Holidays &amp; work hours'!$F$2),'Public Holidays &amp; work hours'!$F$1)-'Public Holidays &amp; work hours'!F$1)</f>
        <v>0</v>
      </c>
      <c r="L73" s="20">
        <f>IF(INT(E73)-INT(D73)&lt;=1,0,(INT(E73)-INT(D73)-1)*('Public Holidays &amp; work hours'!F$2-'Public Holidays &amp; work hours'!F$1))</f>
        <v>0</v>
      </c>
      <c r="M73" s="20">
        <f ca="1">IF(INT(E73)-INT(D73)&lt;=1,0,SUMPRODUCT(1*(WEEKDAY(ROW(INDIRECT(INT(D73)+1&amp;":"&amp;INT(E73)-1)),2)&gt;=6)))*('Public Holidays &amp; work hours'!F$2-'Public Holidays &amp; work hours'!F$1)</f>
        <v>0</v>
      </c>
      <c r="N73" s="20">
        <f ca="1">IF(INT(E73)-INT(D73)&lt;=1,0,SUMPRODUCT(1*(ISNUMBER(MATCH(ROW(INDIRECT(INT(D73)+1&amp;":"&amp;INT(E73)-1)),('Public Holidays &amp; work hours'!$B$2:$B$19),0))))*('Public Holidays &amp; work hours'!F$2-'Public Holidays &amp; work hours'!F$1))</f>
        <v>0</v>
      </c>
    </row>
    <row r="74" spans="1:14" x14ac:dyDescent="0.3">
      <c r="A74" s="14"/>
      <c r="B74" s="8"/>
      <c r="C74" s="8"/>
      <c r="D74" s="15"/>
      <c r="E74" s="15"/>
      <c r="F74" s="16">
        <f t="shared" si="4"/>
        <v>0</v>
      </c>
      <c r="G74" s="17"/>
      <c r="H74" s="18"/>
      <c r="I74" s="19">
        <f t="shared" ca="1" si="5"/>
        <v>0</v>
      </c>
      <c r="J74" s="20">
        <f>IF(OR(WEEKDAY(INT(D74),2)&gt;=6,COUNTIF('Public Holidays &amp; work hours'!$B$2:$B$19,INT('New Working File'!D74))=1),0,IF('Public Holidays &amp; work hours'!F$2-MOD('New Working File'!D74,1)&lt;0,0,MIN('Public Holidays &amp; work hours'!F$2-MAX(MOD('New Working File'!D74,1),'Public Holidays &amp; work hours'!$F$1),E74-MAX(D74,INT(D74)+'Public Holidays &amp; work hours'!$F$1))))</f>
        <v>0</v>
      </c>
      <c r="K74" s="20">
        <f>IF(OR(WEEKDAY(INT(E74),2)&gt;=6,COUNTIF('Public Holidays &amp; work hours'!$B$2:$B$19,INT('New Working File'!E74))=1,INT(E74)=INT(D74)),0,MAX(MIN(MOD(E74,1),'Public Holidays &amp; work hours'!$F$2),'Public Holidays &amp; work hours'!$F$1)-'Public Holidays &amp; work hours'!F$1)</f>
        <v>0</v>
      </c>
      <c r="L74" s="20">
        <f>IF(INT(E74)-INT(D74)&lt;=1,0,(INT(E74)-INT(D74)-1)*('Public Holidays &amp; work hours'!F$2-'Public Holidays &amp; work hours'!F$1))</f>
        <v>0</v>
      </c>
      <c r="M74" s="20">
        <f ca="1">IF(INT(E74)-INT(D74)&lt;=1,0,SUMPRODUCT(1*(WEEKDAY(ROW(INDIRECT(INT(D74)+1&amp;":"&amp;INT(E74)-1)),2)&gt;=6)))*('Public Holidays &amp; work hours'!F$2-'Public Holidays &amp; work hours'!F$1)</f>
        <v>0</v>
      </c>
      <c r="N74" s="20">
        <f ca="1">IF(INT(E74)-INT(D74)&lt;=1,0,SUMPRODUCT(1*(ISNUMBER(MATCH(ROW(INDIRECT(INT(D74)+1&amp;":"&amp;INT(E74)-1)),('Public Holidays &amp; work hours'!$B$2:$B$19),0))))*('Public Holidays &amp; work hours'!F$2-'Public Holidays &amp; work hours'!F$1))</f>
        <v>0</v>
      </c>
    </row>
    <row r="75" spans="1:14" x14ac:dyDescent="0.3">
      <c r="A75" s="14"/>
      <c r="B75" s="8"/>
      <c r="C75" s="8"/>
      <c r="D75" s="15"/>
      <c r="E75" s="15"/>
      <c r="F75" s="16">
        <f t="shared" si="4"/>
        <v>0</v>
      </c>
      <c r="G75" s="17"/>
      <c r="H75" s="18"/>
      <c r="I75" s="19">
        <f t="shared" ca="1" si="5"/>
        <v>0</v>
      </c>
      <c r="J75" s="20">
        <f>IF(OR(WEEKDAY(INT(D75),2)&gt;=6,COUNTIF('Public Holidays &amp; work hours'!$B$2:$B$19,INT('New Working File'!D75))=1),0,IF('Public Holidays &amp; work hours'!F$2-MOD('New Working File'!D75,1)&lt;0,0,MIN('Public Holidays &amp; work hours'!F$2-MAX(MOD('New Working File'!D75,1),'Public Holidays &amp; work hours'!$F$1),E75-MAX(D75,INT(D75)+'Public Holidays &amp; work hours'!$F$1))))</f>
        <v>0</v>
      </c>
      <c r="K75" s="20">
        <f>IF(OR(WEEKDAY(INT(E75),2)&gt;=6,COUNTIF('Public Holidays &amp; work hours'!$B$2:$B$19,INT('New Working File'!E75))=1,INT(E75)=INT(D75)),0,MAX(MIN(MOD(E75,1),'Public Holidays &amp; work hours'!$F$2),'Public Holidays &amp; work hours'!$F$1)-'Public Holidays &amp; work hours'!F$1)</f>
        <v>0</v>
      </c>
      <c r="L75" s="20">
        <f>IF(INT(E75)-INT(D75)&lt;=1,0,(INT(E75)-INT(D75)-1)*('Public Holidays &amp; work hours'!F$2-'Public Holidays &amp; work hours'!F$1))</f>
        <v>0</v>
      </c>
      <c r="M75" s="20">
        <f ca="1">IF(INT(E75)-INT(D75)&lt;=1,0,SUMPRODUCT(1*(WEEKDAY(ROW(INDIRECT(INT(D75)+1&amp;":"&amp;INT(E75)-1)),2)&gt;=6)))*('Public Holidays &amp; work hours'!F$2-'Public Holidays &amp; work hours'!F$1)</f>
        <v>0</v>
      </c>
      <c r="N75" s="20">
        <f ca="1">IF(INT(E75)-INT(D75)&lt;=1,0,SUMPRODUCT(1*(ISNUMBER(MATCH(ROW(INDIRECT(INT(D75)+1&amp;":"&amp;INT(E75)-1)),('Public Holidays &amp; work hours'!$B$2:$B$19),0))))*('Public Holidays &amp; work hours'!F$2-'Public Holidays &amp; work hours'!F$1))</f>
        <v>0</v>
      </c>
    </row>
    <row r="76" spans="1:14" x14ac:dyDescent="0.3">
      <c r="A76" s="14"/>
      <c r="B76" s="8"/>
      <c r="C76" s="8"/>
      <c r="D76" s="15"/>
      <c r="E76" s="15"/>
      <c r="F76" s="16">
        <f t="shared" si="4"/>
        <v>0</v>
      </c>
      <c r="G76" s="17"/>
      <c r="H76" s="18"/>
      <c r="I76" s="19">
        <f t="shared" ca="1" si="5"/>
        <v>0</v>
      </c>
      <c r="J76" s="20">
        <f>IF(OR(WEEKDAY(INT(D76),2)&gt;=6,COUNTIF('Public Holidays &amp; work hours'!$B$2:$B$19,INT('New Working File'!D76))=1),0,IF('Public Holidays &amp; work hours'!F$2-MOD('New Working File'!D76,1)&lt;0,0,MIN('Public Holidays &amp; work hours'!F$2-MAX(MOD('New Working File'!D76,1),'Public Holidays &amp; work hours'!$F$1),E76-MAX(D76,INT(D76)+'Public Holidays &amp; work hours'!$F$1))))</f>
        <v>0</v>
      </c>
      <c r="K76" s="20">
        <f>IF(OR(WEEKDAY(INT(E76),2)&gt;=6,COUNTIF('Public Holidays &amp; work hours'!$B$2:$B$19,INT('New Working File'!E76))=1,INT(E76)=INT(D76)),0,MAX(MIN(MOD(E76,1),'Public Holidays &amp; work hours'!$F$2),'Public Holidays &amp; work hours'!$F$1)-'Public Holidays &amp; work hours'!F$1)</f>
        <v>0</v>
      </c>
      <c r="L76" s="20">
        <f>IF(INT(E76)-INT(D76)&lt;=1,0,(INT(E76)-INT(D76)-1)*('Public Holidays &amp; work hours'!F$2-'Public Holidays &amp; work hours'!F$1))</f>
        <v>0</v>
      </c>
      <c r="M76" s="20">
        <f ca="1">IF(INT(E76)-INT(D76)&lt;=1,0,SUMPRODUCT(1*(WEEKDAY(ROW(INDIRECT(INT(D76)+1&amp;":"&amp;INT(E76)-1)),2)&gt;=6)))*('Public Holidays &amp; work hours'!F$2-'Public Holidays &amp; work hours'!F$1)</f>
        <v>0</v>
      </c>
      <c r="N76" s="20">
        <f ca="1">IF(INT(E76)-INT(D76)&lt;=1,0,SUMPRODUCT(1*(ISNUMBER(MATCH(ROW(INDIRECT(INT(D76)+1&amp;":"&amp;INT(E76)-1)),('Public Holidays &amp; work hours'!$B$2:$B$19),0))))*('Public Holidays &amp; work hours'!F$2-'Public Holidays &amp; work hours'!F$1))</f>
        <v>0</v>
      </c>
    </row>
    <row r="77" spans="1:14" x14ac:dyDescent="0.3">
      <c r="A77" s="14"/>
      <c r="B77" s="8"/>
      <c r="C77" s="8"/>
      <c r="D77" s="15"/>
      <c r="E77" s="15"/>
      <c r="F77" s="16">
        <f t="shared" si="4"/>
        <v>0</v>
      </c>
      <c r="G77" s="17"/>
      <c r="H77" s="18"/>
      <c r="I77" s="19">
        <f t="shared" ca="1" si="5"/>
        <v>0</v>
      </c>
      <c r="J77" s="20">
        <f>IF(OR(WEEKDAY(INT(D77),2)&gt;=6,COUNTIF('Public Holidays &amp; work hours'!$B$2:$B$19,INT('New Working File'!D77))=1),0,IF('Public Holidays &amp; work hours'!F$2-MOD('New Working File'!D77,1)&lt;0,0,MIN('Public Holidays &amp; work hours'!F$2-MAX(MOD('New Working File'!D77,1),'Public Holidays &amp; work hours'!$F$1),E77-MAX(D77,INT(D77)+'Public Holidays &amp; work hours'!$F$1))))</f>
        <v>0</v>
      </c>
      <c r="K77" s="20">
        <f>IF(OR(WEEKDAY(INT(E77),2)&gt;=6,COUNTIF('Public Holidays &amp; work hours'!$B$2:$B$19,INT('New Working File'!E77))=1,INT(E77)=INT(D77)),0,MAX(MIN(MOD(E77,1),'Public Holidays &amp; work hours'!$F$2),'Public Holidays &amp; work hours'!$F$1)-'Public Holidays &amp; work hours'!F$1)</f>
        <v>0</v>
      </c>
      <c r="L77" s="20">
        <f>IF(INT(E77)-INT(D77)&lt;=1,0,(INT(E77)-INT(D77)-1)*('Public Holidays &amp; work hours'!F$2-'Public Holidays &amp; work hours'!F$1))</f>
        <v>0</v>
      </c>
      <c r="M77" s="20">
        <f ca="1">IF(INT(E77)-INT(D77)&lt;=1,0,SUMPRODUCT(1*(WEEKDAY(ROW(INDIRECT(INT(D77)+1&amp;":"&amp;INT(E77)-1)),2)&gt;=6)))*('Public Holidays &amp; work hours'!F$2-'Public Holidays &amp; work hours'!F$1)</f>
        <v>0</v>
      </c>
      <c r="N77" s="20">
        <f ca="1">IF(INT(E77)-INT(D77)&lt;=1,0,SUMPRODUCT(1*(ISNUMBER(MATCH(ROW(INDIRECT(INT(D77)+1&amp;":"&amp;INT(E77)-1)),('Public Holidays &amp; work hours'!$B$2:$B$19),0))))*('Public Holidays &amp; work hours'!F$2-'Public Holidays &amp; work hours'!F$1))</f>
        <v>0</v>
      </c>
    </row>
    <row r="78" spans="1:14" x14ac:dyDescent="0.3">
      <c r="A78" s="14"/>
      <c r="B78" s="8"/>
      <c r="C78" s="8"/>
      <c r="D78" s="15"/>
      <c r="E78" s="15"/>
      <c r="F78" s="16">
        <f t="shared" si="4"/>
        <v>0</v>
      </c>
      <c r="G78" s="17"/>
      <c r="H78" s="18"/>
      <c r="I78" s="19">
        <f t="shared" ca="1" si="5"/>
        <v>0</v>
      </c>
      <c r="J78" s="20">
        <f>IF(OR(WEEKDAY(INT(D78),2)&gt;=6,COUNTIF('Public Holidays &amp; work hours'!$B$2:$B$19,INT('New Working File'!D78))=1),0,IF('Public Holidays &amp; work hours'!F$2-MOD('New Working File'!D78,1)&lt;0,0,MIN('Public Holidays &amp; work hours'!F$2-MAX(MOD('New Working File'!D78,1),'Public Holidays &amp; work hours'!$F$1),E78-MAX(D78,INT(D78)+'Public Holidays &amp; work hours'!$F$1))))</f>
        <v>0</v>
      </c>
      <c r="K78" s="20">
        <f>IF(OR(WEEKDAY(INT(E78),2)&gt;=6,COUNTIF('Public Holidays &amp; work hours'!$B$2:$B$19,INT('New Working File'!E78))=1,INT(E78)=INT(D78)),0,MAX(MIN(MOD(E78,1),'Public Holidays &amp; work hours'!$F$2),'Public Holidays &amp; work hours'!$F$1)-'Public Holidays &amp; work hours'!F$1)</f>
        <v>0</v>
      </c>
      <c r="L78" s="20">
        <f>IF(INT(E78)-INT(D78)&lt;=1,0,(INT(E78)-INT(D78)-1)*('Public Holidays &amp; work hours'!F$2-'Public Holidays &amp; work hours'!F$1))</f>
        <v>0</v>
      </c>
      <c r="M78" s="20">
        <f ca="1">IF(INT(E78)-INT(D78)&lt;=1,0,SUMPRODUCT(1*(WEEKDAY(ROW(INDIRECT(INT(D78)+1&amp;":"&amp;INT(E78)-1)),2)&gt;=6)))*('Public Holidays &amp; work hours'!F$2-'Public Holidays &amp; work hours'!F$1)</f>
        <v>0</v>
      </c>
      <c r="N78" s="20">
        <f ca="1">IF(INT(E78)-INT(D78)&lt;=1,0,SUMPRODUCT(1*(ISNUMBER(MATCH(ROW(INDIRECT(INT(D78)+1&amp;":"&amp;INT(E78)-1)),('Public Holidays &amp; work hours'!$B$2:$B$19),0))))*('Public Holidays &amp; work hours'!F$2-'Public Holidays &amp; work hours'!F$1))</f>
        <v>0</v>
      </c>
    </row>
    <row r="79" spans="1:14" x14ac:dyDescent="0.3">
      <c r="A79" s="14"/>
      <c r="B79" s="8"/>
      <c r="C79" s="8"/>
      <c r="D79" s="15"/>
      <c r="E79" s="15"/>
      <c r="F79" s="16">
        <f t="shared" si="4"/>
        <v>0</v>
      </c>
      <c r="G79" s="17"/>
      <c r="H79" s="18"/>
      <c r="I79" s="19">
        <f t="shared" ca="1" si="5"/>
        <v>0</v>
      </c>
      <c r="J79" s="20">
        <f>IF(OR(WEEKDAY(INT(D79),2)&gt;=6,COUNTIF('Public Holidays &amp; work hours'!$B$2:$B$19,INT('New Working File'!D79))=1),0,IF('Public Holidays &amp; work hours'!F$2-MOD('New Working File'!D79,1)&lt;0,0,MIN('Public Holidays &amp; work hours'!F$2-MAX(MOD('New Working File'!D79,1),'Public Holidays &amp; work hours'!$F$1),E79-MAX(D79,INT(D79)+'Public Holidays &amp; work hours'!$F$1))))</f>
        <v>0</v>
      </c>
      <c r="K79" s="20">
        <f>IF(OR(WEEKDAY(INT(E79),2)&gt;=6,COUNTIF('Public Holidays &amp; work hours'!$B$2:$B$19,INT('New Working File'!E79))=1,INT(E79)=INT(D79)),0,MAX(MIN(MOD(E79,1),'Public Holidays &amp; work hours'!$F$2),'Public Holidays &amp; work hours'!$F$1)-'Public Holidays &amp; work hours'!F$1)</f>
        <v>0</v>
      </c>
      <c r="L79" s="20">
        <f>IF(INT(E79)-INT(D79)&lt;=1,0,(INT(E79)-INT(D79)-1)*('Public Holidays &amp; work hours'!F$2-'Public Holidays &amp; work hours'!F$1))</f>
        <v>0</v>
      </c>
      <c r="M79" s="20">
        <f ca="1">IF(INT(E79)-INT(D79)&lt;=1,0,SUMPRODUCT(1*(WEEKDAY(ROW(INDIRECT(INT(D79)+1&amp;":"&amp;INT(E79)-1)),2)&gt;=6)))*('Public Holidays &amp; work hours'!F$2-'Public Holidays &amp; work hours'!F$1)</f>
        <v>0</v>
      </c>
      <c r="N79" s="20">
        <f ca="1">IF(INT(E79)-INT(D79)&lt;=1,0,SUMPRODUCT(1*(ISNUMBER(MATCH(ROW(INDIRECT(INT(D79)+1&amp;":"&amp;INT(E79)-1)),('Public Holidays &amp; work hours'!$B$2:$B$19),0))))*('Public Holidays &amp; work hours'!F$2-'Public Holidays &amp; work hours'!F$1))</f>
        <v>0</v>
      </c>
    </row>
    <row r="80" spans="1:14" x14ac:dyDescent="0.3">
      <c r="A80" s="14"/>
      <c r="B80" s="8"/>
      <c r="C80" s="8"/>
      <c r="D80" s="15"/>
      <c r="E80" s="15"/>
      <c r="F80" s="16">
        <f t="shared" si="4"/>
        <v>0</v>
      </c>
      <c r="G80" s="17"/>
      <c r="H80" s="18"/>
      <c r="I80" s="19">
        <f t="shared" ca="1" si="5"/>
        <v>0</v>
      </c>
      <c r="J80" s="20">
        <f>IF(OR(WEEKDAY(INT(D80),2)&gt;=6,COUNTIF('Public Holidays &amp; work hours'!$B$2:$B$19,INT('New Working File'!D80))=1),0,IF('Public Holidays &amp; work hours'!F$2-MOD('New Working File'!D80,1)&lt;0,0,MIN('Public Holidays &amp; work hours'!F$2-MAX(MOD('New Working File'!D80,1),'Public Holidays &amp; work hours'!$F$1),E80-MAX(D80,INT(D80)+'Public Holidays &amp; work hours'!$F$1))))</f>
        <v>0</v>
      </c>
      <c r="K80" s="20">
        <f>IF(OR(WEEKDAY(INT(E80),2)&gt;=6,COUNTIF('Public Holidays &amp; work hours'!$B$2:$B$19,INT('New Working File'!E80))=1,INT(E80)=INT(D80)),0,MAX(MIN(MOD(E80,1),'Public Holidays &amp; work hours'!$F$2),'Public Holidays &amp; work hours'!$F$1)-'Public Holidays &amp; work hours'!F$1)</f>
        <v>0</v>
      </c>
      <c r="L80" s="20">
        <f>IF(INT(E80)-INT(D80)&lt;=1,0,(INT(E80)-INT(D80)-1)*('Public Holidays &amp; work hours'!F$2-'Public Holidays &amp; work hours'!F$1))</f>
        <v>0</v>
      </c>
      <c r="M80" s="20">
        <f ca="1">IF(INT(E80)-INT(D80)&lt;=1,0,SUMPRODUCT(1*(WEEKDAY(ROW(INDIRECT(INT(D80)+1&amp;":"&amp;INT(E80)-1)),2)&gt;=6)))*('Public Holidays &amp; work hours'!F$2-'Public Holidays &amp; work hours'!F$1)</f>
        <v>0</v>
      </c>
      <c r="N80" s="20">
        <f ca="1">IF(INT(E80)-INT(D80)&lt;=1,0,SUMPRODUCT(1*(ISNUMBER(MATCH(ROW(INDIRECT(INT(D80)+1&amp;":"&amp;INT(E80)-1)),('Public Holidays &amp; work hours'!$B$2:$B$19),0))))*('Public Holidays &amp; work hours'!F$2-'Public Holidays &amp; work hours'!F$1))</f>
        <v>0</v>
      </c>
    </row>
    <row r="81" spans="1:14" x14ac:dyDescent="0.3">
      <c r="A81" s="14"/>
      <c r="B81" s="8"/>
      <c r="C81" s="8"/>
      <c r="D81" s="15"/>
      <c r="E81" s="15"/>
      <c r="F81" s="16">
        <f t="shared" si="4"/>
        <v>0</v>
      </c>
      <c r="G81" s="17"/>
      <c r="H81" s="18"/>
      <c r="I81" s="19">
        <f t="shared" ca="1" si="5"/>
        <v>0</v>
      </c>
      <c r="J81" s="20">
        <f>IF(OR(WEEKDAY(INT(D81),2)&gt;=6,COUNTIF('Public Holidays &amp; work hours'!$B$2:$B$19,INT('New Working File'!D81))=1),0,IF('Public Holidays &amp; work hours'!F$2-MOD('New Working File'!D81,1)&lt;0,0,MIN('Public Holidays &amp; work hours'!F$2-MAX(MOD('New Working File'!D81,1),'Public Holidays &amp; work hours'!$F$1),E81-MAX(D81,INT(D81)+'Public Holidays &amp; work hours'!$F$1))))</f>
        <v>0</v>
      </c>
      <c r="K81" s="20">
        <f>IF(OR(WEEKDAY(INT(E81),2)&gt;=6,COUNTIF('Public Holidays &amp; work hours'!$B$2:$B$19,INT('New Working File'!E81))=1,INT(E81)=INT(D81)),0,MAX(MIN(MOD(E81,1),'Public Holidays &amp; work hours'!$F$2),'Public Holidays &amp; work hours'!$F$1)-'Public Holidays &amp; work hours'!F$1)</f>
        <v>0</v>
      </c>
      <c r="L81" s="20">
        <f>IF(INT(E81)-INT(D81)&lt;=1,0,(INT(E81)-INT(D81)-1)*('Public Holidays &amp; work hours'!F$2-'Public Holidays &amp; work hours'!F$1))</f>
        <v>0</v>
      </c>
      <c r="M81" s="20">
        <f ca="1">IF(INT(E81)-INT(D81)&lt;=1,0,SUMPRODUCT(1*(WEEKDAY(ROW(INDIRECT(INT(D81)+1&amp;":"&amp;INT(E81)-1)),2)&gt;=6)))*('Public Holidays &amp; work hours'!F$2-'Public Holidays &amp; work hours'!F$1)</f>
        <v>0</v>
      </c>
      <c r="N81" s="20">
        <f ca="1">IF(INT(E81)-INT(D81)&lt;=1,0,SUMPRODUCT(1*(ISNUMBER(MATCH(ROW(INDIRECT(INT(D81)+1&amp;":"&amp;INT(E81)-1)),('Public Holidays &amp; work hours'!$B$2:$B$19),0))))*('Public Holidays &amp; work hours'!F$2-'Public Holidays &amp; work hours'!F$1))</f>
        <v>0</v>
      </c>
    </row>
    <row r="82" spans="1:14" x14ac:dyDescent="0.3">
      <c r="A82" s="14"/>
      <c r="B82" s="8"/>
      <c r="C82" s="8"/>
      <c r="D82" s="15"/>
      <c r="E82" s="15"/>
      <c r="F82" s="16">
        <f t="shared" si="4"/>
        <v>0</v>
      </c>
      <c r="G82" s="17"/>
      <c r="H82" s="18"/>
      <c r="I82" s="19">
        <f t="shared" ca="1" si="5"/>
        <v>0</v>
      </c>
      <c r="J82" s="20">
        <f>IF(OR(WEEKDAY(INT(D82),2)&gt;=6,COUNTIF('Public Holidays &amp; work hours'!$B$2:$B$19,INT('New Working File'!D82))=1),0,IF('Public Holidays &amp; work hours'!F$2-MOD('New Working File'!D82,1)&lt;0,0,MIN('Public Holidays &amp; work hours'!F$2-MAX(MOD('New Working File'!D82,1),'Public Holidays &amp; work hours'!$F$1),E82-MAX(D82,INT(D82)+'Public Holidays &amp; work hours'!$F$1))))</f>
        <v>0</v>
      </c>
      <c r="K82" s="20">
        <f>IF(OR(WEEKDAY(INT(E82),2)&gt;=6,COUNTIF('Public Holidays &amp; work hours'!$B$2:$B$19,INT('New Working File'!E82))=1,INT(E82)=INT(D82)),0,MAX(MIN(MOD(E82,1),'Public Holidays &amp; work hours'!$F$2),'Public Holidays &amp; work hours'!$F$1)-'Public Holidays &amp; work hours'!F$1)</f>
        <v>0</v>
      </c>
      <c r="L82" s="20">
        <f>IF(INT(E82)-INT(D82)&lt;=1,0,(INT(E82)-INT(D82)-1)*('Public Holidays &amp; work hours'!F$2-'Public Holidays &amp; work hours'!F$1))</f>
        <v>0</v>
      </c>
      <c r="M82" s="20">
        <f ca="1">IF(INT(E82)-INT(D82)&lt;=1,0,SUMPRODUCT(1*(WEEKDAY(ROW(INDIRECT(INT(D82)+1&amp;":"&amp;INT(E82)-1)),2)&gt;=6)))*('Public Holidays &amp; work hours'!F$2-'Public Holidays &amp; work hours'!F$1)</f>
        <v>0</v>
      </c>
      <c r="N82" s="20">
        <f ca="1">IF(INT(E82)-INT(D82)&lt;=1,0,SUMPRODUCT(1*(ISNUMBER(MATCH(ROW(INDIRECT(INT(D82)+1&amp;":"&amp;INT(E82)-1)),('Public Holidays &amp; work hours'!$B$2:$B$19),0))))*('Public Holidays &amp; work hours'!F$2-'Public Holidays &amp; work hours'!F$1))</f>
        <v>0</v>
      </c>
    </row>
    <row r="83" spans="1:14" x14ac:dyDescent="0.3">
      <c r="A83" s="14"/>
      <c r="B83" s="8"/>
      <c r="C83" s="8"/>
      <c r="D83" s="15"/>
      <c r="E83" s="15"/>
      <c r="F83" s="16">
        <f t="shared" si="4"/>
        <v>0</v>
      </c>
      <c r="G83" s="17"/>
      <c r="H83" s="18"/>
      <c r="I83" s="19">
        <f t="shared" ca="1" si="5"/>
        <v>0</v>
      </c>
      <c r="J83" s="20">
        <f>IF(OR(WEEKDAY(INT(D83),2)&gt;=6,COUNTIF('Public Holidays &amp; work hours'!$B$2:$B$19,INT('New Working File'!D83))=1),0,IF('Public Holidays &amp; work hours'!F$2-MOD('New Working File'!D83,1)&lt;0,0,MIN('Public Holidays &amp; work hours'!F$2-MAX(MOD('New Working File'!D83,1),'Public Holidays &amp; work hours'!$F$1),E83-MAX(D83,INT(D83)+'Public Holidays &amp; work hours'!$F$1))))</f>
        <v>0</v>
      </c>
      <c r="K83" s="20">
        <f>IF(OR(WEEKDAY(INT(E83),2)&gt;=6,COUNTIF('Public Holidays &amp; work hours'!$B$2:$B$19,INT('New Working File'!E83))=1,INT(E83)=INT(D83)),0,MAX(MIN(MOD(E83,1),'Public Holidays &amp; work hours'!$F$2),'Public Holidays &amp; work hours'!$F$1)-'Public Holidays &amp; work hours'!F$1)</f>
        <v>0</v>
      </c>
      <c r="L83" s="20">
        <f>IF(INT(E83)-INT(D83)&lt;=1,0,(INT(E83)-INT(D83)-1)*('Public Holidays &amp; work hours'!F$2-'Public Holidays &amp; work hours'!F$1))</f>
        <v>0</v>
      </c>
      <c r="M83" s="20">
        <f ca="1">IF(INT(E83)-INT(D83)&lt;=1,0,SUMPRODUCT(1*(WEEKDAY(ROW(INDIRECT(INT(D83)+1&amp;":"&amp;INT(E83)-1)),2)&gt;=6)))*('Public Holidays &amp; work hours'!F$2-'Public Holidays &amp; work hours'!F$1)</f>
        <v>0</v>
      </c>
      <c r="N83" s="20">
        <f ca="1">IF(INT(E83)-INT(D83)&lt;=1,0,SUMPRODUCT(1*(ISNUMBER(MATCH(ROW(INDIRECT(INT(D83)+1&amp;":"&amp;INT(E83)-1)),('Public Holidays &amp; work hours'!$B$2:$B$19),0))))*('Public Holidays &amp; work hours'!F$2-'Public Holidays &amp; work hours'!F$1))</f>
        <v>0</v>
      </c>
    </row>
    <row r="84" spans="1:14" x14ac:dyDescent="0.3">
      <c r="A84" s="14"/>
      <c r="B84" s="8"/>
      <c r="C84" s="8"/>
      <c r="D84" s="15"/>
      <c r="E84" s="15"/>
      <c r="F84" s="16">
        <f t="shared" si="4"/>
        <v>0</v>
      </c>
      <c r="G84" s="17"/>
      <c r="H84" s="18"/>
      <c r="I84" s="19">
        <f t="shared" ca="1" si="5"/>
        <v>0</v>
      </c>
      <c r="J84" s="20">
        <f>IF(OR(WEEKDAY(INT(D84),2)&gt;=6,COUNTIF('Public Holidays &amp; work hours'!$B$2:$B$19,INT('New Working File'!D84))=1),0,IF('Public Holidays &amp; work hours'!F$2-MOD('New Working File'!D84,1)&lt;0,0,MIN('Public Holidays &amp; work hours'!F$2-MAX(MOD('New Working File'!D84,1),'Public Holidays &amp; work hours'!$F$1),E84-MAX(D84,INT(D84)+'Public Holidays &amp; work hours'!$F$1))))</f>
        <v>0</v>
      </c>
      <c r="K84" s="20">
        <f>IF(OR(WEEKDAY(INT(E84),2)&gt;=6,COUNTIF('Public Holidays &amp; work hours'!$B$2:$B$19,INT('New Working File'!E84))=1,INT(E84)=INT(D84)),0,MAX(MIN(MOD(E84,1),'Public Holidays &amp; work hours'!$F$2),'Public Holidays &amp; work hours'!$F$1)-'Public Holidays &amp; work hours'!F$1)</f>
        <v>0</v>
      </c>
      <c r="L84" s="20">
        <f>IF(INT(E84)-INT(D84)&lt;=1,0,(INT(E84)-INT(D84)-1)*('Public Holidays &amp; work hours'!F$2-'Public Holidays &amp; work hours'!F$1))</f>
        <v>0</v>
      </c>
      <c r="M84" s="20">
        <f ca="1">IF(INT(E84)-INT(D84)&lt;=1,0,SUMPRODUCT(1*(WEEKDAY(ROW(INDIRECT(INT(D84)+1&amp;":"&amp;INT(E84)-1)),2)&gt;=6)))*('Public Holidays &amp; work hours'!F$2-'Public Holidays &amp; work hours'!F$1)</f>
        <v>0</v>
      </c>
      <c r="N84" s="20">
        <f ca="1">IF(INT(E84)-INT(D84)&lt;=1,0,SUMPRODUCT(1*(ISNUMBER(MATCH(ROW(INDIRECT(INT(D84)+1&amp;":"&amp;INT(E84)-1)),('Public Holidays &amp; work hours'!$B$2:$B$19),0))))*('Public Holidays &amp; work hours'!F$2-'Public Holidays &amp; work hours'!F$1))</f>
        <v>0</v>
      </c>
    </row>
    <row r="85" spans="1:14" x14ac:dyDescent="0.3">
      <c r="A85" s="14"/>
      <c r="B85" s="8"/>
      <c r="C85" s="8"/>
      <c r="D85" s="15"/>
      <c r="E85" s="15"/>
      <c r="F85" s="16">
        <f t="shared" si="4"/>
        <v>0</v>
      </c>
      <c r="G85" s="17"/>
      <c r="H85" s="18"/>
      <c r="I85" s="19">
        <f t="shared" ca="1" si="5"/>
        <v>0</v>
      </c>
      <c r="J85" s="20">
        <f>IF(OR(WEEKDAY(INT(D85),2)&gt;=6,COUNTIF('Public Holidays &amp; work hours'!$B$2:$B$19,INT('New Working File'!D85))=1),0,IF('Public Holidays &amp; work hours'!F$2-MOD('New Working File'!D85,1)&lt;0,0,MIN('Public Holidays &amp; work hours'!F$2-MAX(MOD('New Working File'!D85,1),'Public Holidays &amp; work hours'!$F$1),E85-MAX(D85,INT(D85)+'Public Holidays &amp; work hours'!$F$1))))</f>
        <v>0</v>
      </c>
      <c r="K85" s="20">
        <f>IF(OR(WEEKDAY(INT(E85),2)&gt;=6,COUNTIF('Public Holidays &amp; work hours'!$B$2:$B$19,INT('New Working File'!E85))=1,INT(E85)=INT(D85)),0,MAX(MIN(MOD(E85,1),'Public Holidays &amp; work hours'!$F$2),'Public Holidays &amp; work hours'!$F$1)-'Public Holidays &amp; work hours'!F$1)</f>
        <v>0</v>
      </c>
      <c r="L85" s="20">
        <f>IF(INT(E85)-INT(D85)&lt;=1,0,(INT(E85)-INT(D85)-1)*('Public Holidays &amp; work hours'!F$2-'Public Holidays &amp; work hours'!F$1))</f>
        <v>0</v>
      </c>
      <c r="M85" s="20">
        <f ca="1">IF(INT(E85)-INT(D85)&lt;=1,0,SUMPRODUCT(1*(WEEKDAY(ROW(INDIRECT(INT(D85)+1&amp;":"&amp;INT(E85)-1)),2)&gt;=6)))*('Public Holidays &amp; work hours'!F$2-'Public Holidays &amp; work hours'!F$1)</f>
        <v>0</v>
      </c>
      <c r="N85" s="20">
        <f ca="1">IF(INT(E85)-INT(D85)&lt;=1,0,SUMPRODUCT(1*(ISNUMBER(MATCH(ROW(INDIRECT(INT(D85)+1&amp;":"&amp;INT(E85)-1)),('Public Holidays &amp; work hours'!$B$2:$B$19),0))))*('Public Holidays &amp; work hours'!F$2-'Public Holidays &amp; work hours'!F$1))</f>
        <v>0</v>
      </c>
    </row>
    <row r="86" spans="1:14" x14ac:dyDescent="0.3">
      <c r="A86" s="14"/>
      <c r="B86" s="8"/>
      <c r="C86" s="8"/>
      <c r="D86" s="15"/>
      <c r="E86" s="15"/>
      <c r="F86" s="16">
        <f t="shared" si="4"/>
        <v>0</v>
      </c>
      <c r="G86" s="17"/>
      <c r="H86" s="18"/>
      <c r="I86" s="19">
        <f t="shared" ca="1" si="5"/>
        <v>0</v>
      </c>
      <c r="J86" s="20">
        <f>IF(OR(WEEKDAY(INT(D86),2)&gt;=6,COUNTIF('Public Holidays &amp; work hours'!$B$2:$B$19,INT('New Working File'!D86))=1),0,IF('Public Holidays &amp; work hours'!F$2-MOD('New Working File'!D86,1)&lt;0,0,MIN('Public Holidays &amp; work hours'!F$2-MAX(MOD('New Working File'!D86,1),'Public Holidays &amp; work hours'!$F$1),E86-MAX(D86,INT(D86)+'Public Holidays &amp; work hours'!$F$1))))</f>
        <v>0</v>
      </c>
      <c r="K86" s="20">
        <f>IF(OR(WEEKDAY(INT(E86),2)&gt;=6,COUNTIF('Public Holidays &amp; work hours'!$B$2:$B$19,INT('New Working File'!E86))=1,INT(E86)=INT(D86)),0,MAX(MIN(MOD(E86,1),'Public Holidays &amp; work hours'!$F$2),'Public Holidays &amp; work hours'!$F$1)-'Public Holidays &amp; work hours'!F$1)</f>
        <v>0</v>
      </c>
      <c r="L86" s="20">
        <f>IF(INT(E86)-INT(D86)&lt;=1,0,(INT(E86)-INT(D86)-1)*('Public Holidays &amp; work hours'!F$2-'Public Holidays &amp; work hours'!F$1))</f>
        <v>0</v>
      </c>
      <c r="M86" s="20">
        <f ca="1">IF(INT(E86)-INT(D86)&lt;=1,0,SUMPRODUCT(1*(WEEKDAY(ROW(INDIRECT(INT(D86)+1&amp;":"&amp;INT(E86)-1)),2)&gt;=6)))*('Public Holidays &amp; work hours'!F$2-'Public Holidays &amp; work hours'!F$1)</f>
        <v>0</v>
      </c>
      <c r="N86" s="20">
        <f ca="1">IF(INT(E86)-INT(D86)&lt;=1,0,SUMPRODUCT(1*(ISNUMBER(MATCH(ROW(INDIRECT(INT(D86)+1&amp;":"&amp;INT(E86)-1)),('Public Holidays &amp; work hours'!$B$2:$B$19),0))))*('Public Holidays &amp; work hours'!F$2-'Public Holidays &amp; work hours'!F$1))</f>
        <v>0</v>
      </c>
    </row>
    <row r="87" spans="1:14" x14ac:dyDescent="0.3">
      <c r="A87" s="14"/>
      <c r="B87" s="8"/>
      <c r="C87" s="8"/>
      <c r="D87" s="15"/>
      <c r="E87" s="15"/>
      <c r="F87" s="16">
        <f t="shared" si="4"/>
        <v>0</v>
      </c>
      <c r="G87" s="17"/>
      <c r="H87" s="18"/>
      <c r="I87" s="19">
        <f t="shared" ca="1" si="5"/>
        <v>0</v>
      </c>
      <c r="J87" s="20">
        <f>IF(OR(WEEKDAY(INT(D87),2)&gt;=6,COUNTIF('Public Holidays &amp; work hours'!$B$2:$B$19,INT('New Working File'!D87))=1),0,IF('Public Holidays &amp; work hours'!F$2-MOD('New Working File'!D87,1)&lt;0,0,MIN('Public Holidays &amp; work hours'!F$2-MAX(MOD('New Working File'!D87,1),'Public Holidays &amp; work hours'!$F$1),E87-MAX(D87,INT(D87)+'Public Holidays &amp; work hours'!$F$1))))</f>
        <v>0</v>
      </c>
      <c r="K87" s="20">
        <f>IF(OR(WEEKDAY(INT(E87),2)&gt;=6,COUNTIF('Public Holidays &amp; work hours'!$B$2:$B$19,INT('New Working File'!E87))=1,INT(E87)=INT(D87)),0,MAX(MIN(MOD(E87,1),'Public Holidays &amp; work hours'!$F$2),'Public Holidays &amp; work hours'!$F$1)-'Public Holidays &amp; work hours'!F$1)</f>
        <v>0</v>
      </c>
      <c r="L87" s="20">
        <f>IF(INT(E87)-INT(D87)&lt;=1,0,(INT(E87)-INT(D87)-1)*('Public Holidays &amp; work hours'!F$2-'Public Holidays &amp; work hours'!F$1))</f>
        <v>0</v>
      </c>
      <c r="M87" s="20">
        <f ca="1">IF(INT(E87)-INT(D87)&lt;=1,0,SUMPRODUCT(1*(WEEKDAY(ROW(INDIRECT(INT(D87)+1&amp;":"&amp;INT(E87)-1)),2)&gt;=6)))*('Public Holidays &amp; work hours'!F$2-'Public Holidays &amp; work hours'!F$1)</f>
        <v>0</v>
      </c>
      <c r="N87" s="20">
        <f ca="1">IF(INT(E87)-INT(D87)&lt;=1,0,SUMPRODUCT(1*(ISNUMBER(MATCH(ROW(INDIRECT(INT(D87)+1&amp;":"&amp;INT(E87)-1)),('Public Holidays &amp; work hours'!$B$2:$B$19),0))))*('Public Holidays &amp; work hours'!F$2-'Public Holidays &amp; work hours'!F$1))</f>
        <v>0</v>
      </c>
    </row>
    <row r="88" spans="1:14" x14ac:dyDescent="0.3">
      <c r="A88" s="14"/>
      <c r="B88" s="8"/>
      <c r="C88" s="8"/>
      <c r="D88" s="15"/>
      <c r="E88" s="15"/>
      <c r="F88" s="16">
        <f t="shared" si="4"/>
        <v>0</v>
      </c>
      <c r="G88" s="17"/>
      <c r="H88" s="18"/>
      <c r="I88" s="19">
        <f t="shared" ca="1" si="5"/>
        <v>0</v>
      </c>
      <c r="J88" s="20">
        <f>IF(OR(WEEKDAY(INT(D88),2)&gt;=6,COUNTIF('Public Holidays &amp; work hours'!$B$2:$B$19,INT('New Working File'!D88))=1),0,IF('Public Holidays &amp; work hours'!F$2-MOD('New Working File'!D88,1)&lt;0,0,MIN('Public Holidays &amp; work hours'!F$2-MAX(MOD('New Working File'!D88,1),'Public Holidays &amp; work hours'!$F$1),E88-MAX(D88,INT(D88)+'Public Holidays &amp; work hours'!$F$1))))</f>
        <v>0</v>
      </c>
      <c r="K88" s="20">
        <f>IF(OR(WEEKDAY(INT(E88),2)&gt;=6,COUNTIF('Public Holidays &amp; work hours'!$B$2:$B$19,INT('New Working File'!E88))=1,INT(E88)=INT(D88)),0,MAX(MIN(MOD(E88,1),'Public Holidays &amp; work hours'!$F$2),'Public Holidays &amp; work hours'!$F$1)-'Public Holidays &amp; work hours'!F$1)</f>
        <v>0</v>
      </c>
      <c r="L88" s="20">
        <f>IF(INT(E88)-INT(D88)&lt;=1,0,(INT(E88)-INT(D88)-1)*('Public Holidays &amp; work hours'!F$2-'Public Holidays &amp; work hours'!F$1))</f>
        <v>0</v>
      </c>
      <c r="M88" s="20">
        <f ca="1">IF(INT(E88)-INT(D88)&lt;=1,0,SUMPRODUCT(1*(WEEKDAY(ROW(INDIRECT(INT(D88)+1&amp;":"&amp;INT(E88)-1)),2)&gt;=6)))*('Public Holidays &amp; work hours'!F$2-'Public Holidays &amp; work hours'!F$1)</f>
        <v>0</v>
      </c>
      <c r="N88" s="20">
        <f ca="1">IF(INT(E88)-INT(D88)&lt;=1,0,SUMPRODUCT(1*(ISNUMBER(MATCH(ROW(INDIRECT(INT(D88)+1&amp;":"&amp;INT(E88)-1)),('Public Holidays &amp; work hours'!$B$2:$B$19),0))))*('Public Holidays &amp; work hours'!F$2-'Public Holidays &amp; work hours'!F$1))</f>
        <v>0</v>
      </c>
    </row>
    <row r="89" spans="1:14" x14ac:dyDescent="0.3">
      <c r="A89" s="14"/>
      <c r="B89" s="8"/>
      <c r="C89" s="8"/>
      <c r="D89" s="15"/>
      <c r="E89" s="15"/>
      <c r="F89" s="16">
        <f t="shared" si="4"/>
        <v>0</v>
      </c>
      <c r="G89" s="17"/>
      <c r="H89" s="18"/>
      <c r="I89" s="19">
        <f t="shared" ca="1" si="5"/>
        <v>0</v>
      </c>
      <c r="J89" s="20">
        <f>IF(OR(WEEKDAY(INT(D89),2)&gt;=6,COUNTIF('Public Holidays &amp; work hours'!$B$2:$B$19,INT('New Working File'!D89))=1),0,IF('Public Holidays &amp; work hours'!F$2-MOD('New Working File'!D89,1)&lt;0,0,MIN('Public Holidays &amp; work hours'!F$2-MAX(MOD('New Working File'!D89,1),'Public Holidays &amp; work hours'!$F$1),E89-MAX(D89,INT(D89)+'Public Holidays &amp; work hours'!$F$1))))</f>
        <v>0</v>
      </c>
      <c r="K89" s="20">
        <f>IF(OR(WEEKDAY(INT(E89),2)&gt;=6,COUNTIF('Public Holidays &amp; work hours'!$B$2:$B$19,INT('New Working File'!E89))=1,INT(E89)=INT(D89)),0,MAX(MIN(MOD(E89,1),'Public Holidays &amp; work hours'!$F$2),'Public Holidays &amp; work hours'!$F$1)-'Public Holidays &amp; work hours'!F$1)</f>
        <v>0</v>
      </c>
      <c r="L89" s="20">
        <f>IF(INT(E89)-INT(D89)&lt;=1,0,(INT(E89)-INT(D89)-1)*('Public Holidays &amp; work hours'!F$2-'Public Holidays &amp; work hours'!F$1))</f>
        <v>0</v>
      </c>
      <c r="M89" s="20">
        <f ca="1">IF(INT(E89)-INT(D89)&lt;=1,0,SUMPRODUCT(1*(WEEKDAY(ROW(INDIRECT(INT(D89)+1&amp;":"&amp;INT(E89)-1)),2)&gt;=6)))*('Public Holidays &amp; work hours'!F$2-'Public Holidays &amp; work hours'!F$1)</f>
        <v>0</v>
      </c>
      <c r="N89" s="20">
        <f ca="1">IF(INT(E89)-INT(D89)&lt;=1,0,SUMPRODUCT(1*(ISNUMBER(MATCH(ROW(INDIRECT(INT(D89)+1&amp;":"&amp;INT(E89)-1)),('Public Holidays &amp; work hours'!$B$2:$B$19),0))))*('Public Holidays &amp; work hours'!F$2-'Public Holidays &amp; work hours'!F$1))</f>
        <v>0</v>
      </c>
    </row>
    <row r="90" spans="1:14" x14ac:dyDescent="0.3">
      <c r="A90" s="14"/>
      <c r="B90" s="8"/>
      <c r="C90" s="8"/>
      <c r="D90" s="15"/>
      <c r="E90" s="15"/>
      <c r="F90" s="16">
        <f t="shared" si="4"/>
        <v>0</v>
      </c>
      <c r="G90" s="17"/>
      <c r="H90" s="18"/>
      <c r="I90" s="19">
        <f t="shared" ca="1" si="5"/>
        <v>0</v>
      </c>
      <c r="J90" s="20">
        <f>IF(OR(WEEKDAY(INT(D90),2)&gt;=6,COUNTIF('Public Holidays &amp; work hours'!$B$2:$B$19,INT('New Working File'!D90))=1),0,IF('Public Holidays &amp; work hours'!F$2-MOD('New Working File'!D90,1)&lt;0,0,MIN('Public Holidays &amp; work hours'!F$2-MAX(MOD('New Working File'!D90,1),'Public Holidays &amp; work hours'!$F$1),E90-MAX(D90,INT(D90)+'Public Holidays &amp; work hours'!$F$1))))</f>
        <v>0</v>
      </c>
      <c r="K90" s="20">
        <f>IF(OR(WEEKDAY(INT(E90),2)&gt;=6,COUNTIF('Public Holidays &amp; work hours'!$B$2:$B$19,INT('New Working File'!E90))=1,INT(E90)=INT(D90)),0,MAX(MIN(MOD(E90,1),'Public Holidays &amp; work hours'!$F$2),'Public Holidays &amp; work hours'!$F$1)-'Public Holidays &amp; work hours'!F$1)</f>
        <v>0</v>
      </c>
      <c r="L90" s="20">
        <f>IF(INT(E90)-INT(D90)&lt;=1,0,(INT(E90)-INT(D90)-1)*('Public Holidays &amp; work hours'!F$2-'Public Holidays &amp; work hours'!F$1))</f>
        <v>0</v>
      </c>
      <c r="M90" s="20">
        <f ca="1">IF(INT(E90)-INT(D90)&lt;=1,0,SUMPRODUCT(1*(WEEKDAY(ROW(INDIRECT(INT(D90)+1&amp;":"&amp;INT(E90)-1)),2)&gt;=6)))*('Public Holidays &amp; work hours'!F$2-'Public Holidays &amp; work hours'!F$1)</f>
        <v>0</v>
      </c>
      <c r="N90" s="20">
        <f ca="1">IF(INT(E90)-INT(D90)&lt;=1,0,SUMPRODUCT(1*(ISNUMBER(MATCH(ROW(INDIRECT(INT(D90)+1&amp;":"&amp;INT(E90)-1)),('Public Holidays &amp; work hours'!$B$2:$B$19),0))))*('Public Holidays &amp; work hours'!F$2-'Public Holidays &amp; work hours'!F$1))</f>
        <v>0</v>
      </c>
    </row>
    <row r="91" spans="1:14" x14ac:dyDescent="0.3">
      <c r="A91" s="14"/>
      <c r="B91" s="8"/>
      <c r="C91" s="8"/>
      <c r="D91" s="15"/>
      <c r="E91" s="15"/>
      <c r="F91" s="16">
        <f t="shared" si="4"/>
        <v>0</v>
      </c>
      <c r="G91" s="17"/>
      <c r="H91" s="18"/>
      <c r="I91" s="19">
        <f t="shared" ca="1" si="5"/>
        <v>0</v>
      </c>
      <c r="J91" s="20">
        <f>IF(OR(WEEKDAY(INT(D91),2)&gt;=6,COUNTIF('Public Holidays &amp; work hours'!$B$2:$B$19,INT('New Working File'!D91))=1),0,IF('Public Holidays &amp; work hours'!F$2-MOD('New Working File'!D91,1)&lt;0,0,MIN('Public Holidays &amp; work hours'!F$2-MAX(MOD('New Working File'!D91,1),'Public Holidays &amp; work hours'!$F$1),E91-MAX(D91,INT(D91)+'Public Holidays &amp; work hours'!$F$1))))</f>
        <v>0</v>
      </c>
      <c r="K91" s="20">
        <f>IF(OR(WEEKDAY(INT(E91),2)&gt;=6,COUNTIF('Public Holidays &amp; work hours'!$B$2:$B$19,INT('New Working File'!E91))=1,INT(E91)=INT(D91)),0,MAX(MIN(MOD(E91,1),'Public Holidays &amp; work hours'!$F$2),'Public Holidays &amp; work hours'!$F$1)-'Public Holidays &amp; work hours'!F$1)</f>
        <v>0</v>
      </c>
      <c r="L91" s="20">
        <f>IF(INT(E91)-INT(D91)&lt;=1,0,(INT(E91)-INT(D91)-1)*('Public Holidays &amp; work hours'!F$2-'Public Holidays &amp; work hours'!F$1))</f>
        <v>0</v>
      </c>
      <c r="M91" s="20">
        <f ca="1">IF(INT(E91)-INT(D91)&lt;=1,0,SUMPRODUCT(1*(WEEKDAY(ROW(INDIRECT(INT(D91)+1&amp;":"&amp;INT(E91)-1)),2)&gt;=6)))*('Public Holidays &amp; work hours'!F$2-'Public Holidays &amp; work hours'!F$1)</f>
        <v>0</v>
      </c>
      <c r="N91" s="20">
        <f ca="1">IF(INT(E91)-INT(D91)&lt;=1,0,SUMPRODUCT(1*(ISNUMBER(MATCH(ROW(INDIRECT(INT(D91)+1&amp;":"&amp;INT(E91)-1)),('Public Holidays &amp; work hours'!$B$2:$B$19),0))))*('Public Holidays &amp; work hours'!F$2-'Public Holidays &amp; work hours'!F$1))</f>
        <v>0</v>
      </c>
    </row>
    <row r="92" spans="1:14" x14ac:dyDescent="0.3">
      <c r="A92" s="14"/>
      <c r="B92" s="8"/>
      <c r="C92" s="8"/>
      <c r="D92" s="15"/>
      <c r="E92" s="15"/>
      <c r="F92" s="16">
        <f t="shared" si="4"/>
        <v>0</v>
      </c>
      <c r="G92" s="17"/>
      <c r="H92" s="18"/>
      <c r="I92" s="19">
        <f t="shared" ca="1" si="5"/>
        <v>0</v>
      </c>
      <c r="J92" s="20">
        <f>IF(OR(WEEKDAY(INT(D92),2)&gt;=6,COUNTIF('Public Holidays &amp; work hours'!$B$2:$B$19,INT('New Working File'!D92))=1),0,IF('Public Holidays &amp; work hours'!F$2-MOD('New Working File'!D92,1)&lt;0,0,MIN('Public Holidays &amp; work hours'!F$2-MAX(MOD('New Working File'!D92,1),'Public Holidays &amp; work hours'!$F$1),E92-MAX(D92,INT(D92)+'Public Holidays &amp; work hours'!$F$1))))</f>
        <v>0</v>
      </c>
      <c r="K92" s="20">
        <f>IF(OR(WEEKDAY(INT(E92),2)&gt;=6,COUNTIF('Public Holidays &amp; work hours'!$B$2:$B$19,INT('New Working File'!E92))=1,INT(E92)=INT(D92)),0,MAX(MIN(MOD(E92,1),'Public Holidays &amp; work hours'!$F$2),'Public Holidays &amp; work hours'!$F$1)-'Public Holidays &amp; work hours'!F$1)</f>
        <v>0</v>
      </c>
      <c r="L92" s="20">
        <f>IF(INT(E92)-INT(D92)&lt;=1,0,(INT(E92)-INT(D92)-1)*('Public Holidays &amp; work hours'!F$2-'Public Holidays &amp; work hours'!F$1))</f>
        <v>0</v>
      </c>
      <c r="M92" s="20">
        <f ca="1">IF(INT(E92)-INT(D92)&lt;=1,0,SUMPRODUCT(1*(WEEKDAY(ROW(INDIRECT(INT(D92)+1&amp;":"&amp;INT(E92)-1)),2)&gt;=6)))*('Public Holidays &amp; work hours'!F$2-'Public Holidays &amp; work hours'!F$1)</f>
        <v>0</v>
      </c>
      <c r="N92" s="20">
        <f ca="1">IF(INT(E92)-INT(D92)&lt;=1,0,SUMPRODUCT(1*(ISNUMBER(MATCH(ROW(INDIRECT(INT(D92)+1&amp;":"&amp;INT(E92)-1)),('Public Holidays &amp; work hours'!$B$2:$B$19),0))))*('Public Holidays &amp; work hours'!F$2-'Public Holidays &amp; work hours'!F$1))</f>
        <v>0</v>
      </c>
    </row>
    <row r="93" spans="1:14" x14ac:dyDescent="0.3">
      <c r="A93" s="14"/>
      <c r="B93" s="8"/>
      <c r="C93" s="8"/>
      <c r="D93" s="15"/>
      <c r="E93" s="15"/>
      <c r="F93" s="16">
        <f t="shared" si="4"/>
        <v>0</v>
      </c>
      <c r="G93" s="17"/>
      <c r="H93" s="18"/>
      <c r="I93" s="19">
        <f t="shared" ca="1" si="5"/>
        <v>0</v>
      </c>
      <c r="J93" s="20">
        <f>IF(OR(WEEKDAY(INT(D93),2)&gt;=6,COUNTIF('Public Holidays &amp; work hours'!$B$2:$B$19,INT('New Working File'!D93))=1),0,IF('Public Holidays &amp; work hours'!F$2-MOD('New Working File'!D93,1)&lt;0,0,MIN('Public Holidays &amp; work hours'!F$2-MAX(MOD('New Working File'!D93,1),'Public Holidays &amp; work hours'!$F$1),E93-MAX(D93,INT(D93)+'Public Holidays &amp; work hours'!$F$1))))</f>
        <v>0</v>
      </c>
      <c r="K93" s="20">
        <f>IF(OR(WEEKDAY(INT(E93),2)&gt;=6,COUNTIF('Public Holidays &amp; work hours'!$B$2:$B$19,INT('New Working File'!E93))=1,INT(E93)=INT(D93)),0,MAX(MIN(MOD(E93,1),'Public Holidays &amp; work hours'!$F$2),'Public Holidays &amp; work hours'!$F$1)-'Public Holidays &amp; work hours'!F$1)</f>
        <v>0</v>
      </c>
      <c r="L93" s="20">
        <f>IF(INT(E93)-INT(D93)&lt;=1,0,(INT(E93)-INT(D93)-1)*('Public Holidays &amp; work hours'!F$2-'Public Holidays &amp; work hours'!F$1))</f>
        <v>0</v>
      </c>
      <c r="M93" s="20">
        <f ca="1">IF(INT(E93)-INT(D93)&lt;=1,0,SUMPRODUCT(1*(WEEKDAY(ROW(INDIRECT(INT(D93)+1&amp;":"&amp;INT(E93)-1)),2)&gt;=6)))*('Public Holidays &amp; work hours'!F$2-'Public Holidays &amp; work hours'!F$1)</f>
        <v>0</v>
      </c>
      <c r="N93" s="20">
        <f ca="1">IF(INT(E93)-INT(D93)&lt;=1,0,SUMPRODUCT(1*(ISNUMBER(MATCH(ROW(INDIRECT(INT(D93)+1&amp;":"&amp;INT(E93)-1)),('Public Holidays &amp; work hours'!$B$2:$B$19),0))))*('Public Holidays &amp; work hours'!F$2-'Public Holidays &amp; work hours'!F$1))</f>
        <v>0</v>
      </c>
    </row>
    <row r="94" spans="1:14" x14ac:dyDescent="0.3">
      <c r="A94" s="14"/>
      <c r="B94" s="8"/>
      <c r="C94" s="8"/>
      <c r="D94" s="15"/>
      <c r="E94" s="15"/>
      <c r="F94" s="16">
        <f t="shared" si="4"/>
        <v>0</v>
      </c>
      <c r="G94" s="17"/>
      <c r="H94" s="18"/>
      <c r="I94" s="19">
        <f t="shared" ca="1" si="5"/>
        <v>0</v>
      </c>
      <c r="J94" s="20">
        <f>IF(OR(WEEKDAY(INT(D94),2)&gt;=6,COUNTIF('Public Holidays &amp; work hours'!$B$2:$B$19,INT('New Working File'!D94))=1),0,IF('Public Holidays &amp; work hours'!F$2-MOD('New Working File'!D94,1)&lt;0,0,MIN('Public Holidays &amp; work hours'!F$2-MAX(MOD('New Working File'!D94,1),'Public Holidays &amp; work hours'!$F$1),E94-MAX(D94,INT(D94)+'Public Holidays &amp; work hours'!$F$1))))</f>
        <v>0</v>
      </c>
      <c r="K94" s="20">
        <f>IF(OR(WEEKDAY(INT(E94),2)&gt;=6,COUNTIF('Public Holidays &amp; work hours'!$B$2:$B$19,INT('New Working File'!E94))=1,INT(E94)=INT(D94)),0,MAX(MIN(MOD(E94,1),'Public Holidays &amp; work hours'!$F$2),'Public Holidays &amp; work hours'!$F$1)-'Public Holidays &amp; work hours'!F$1)</f>
        <v>0</v>
      </c>
      <c r="L94" s="20">
        <f>IF(INT(E94)-INT(D94)&lt;=1,0,(INT(E94)-INT(D94)-1)*('Public Holidays &amp; work hours'!F$2-'Public Holidays &amp; work hours'!F$1))</f>
        <v>0</v>
      </c>
      <c r="M94" s="20">
        <f ca="1">IF(INT(E94)-INT(D94)&lt;=1,0,SUMPRODUCT(1*(WEEKDAY(ROW(INDIRECT(INT(D94)+1&amp;":"&amp;INT(E94)-1)),2)&gt;=6)))*('Public Holidays &amp; work hours'!F$2-'Public Holidays &amp; work hours'!F$1)</f>
        <v>0</v>
      </c>
      <c r="N94" s="20">
        <f ca="1">IF(INT(E94)-INT(D94)&lt;=1,0,SUMPRODUCT(1*(ISNUMBER(MATCH(ROW(INDIRECT(INT(D94)+1&amp;":"&amp;INT(E94)-1)),('Public Holidays &amp; work hours'!$B$2:$B$19),0))))*('Public Holidays &amp; work hours'!F$2-'Public Holidays &amp; work hours'!F$1))</f>
        <v>0</v>
      </c>
    </row>
    <row r="95" spans="1:14" x14ac:dyDescent="0.3">
      <c r="A95" s="14"/>
      <c r="B95" s="8"/>
      <c r="C95" s="8"/>
      <c r="D95" s="15"/>
      <c r="E95" s="15"/>
      <c r="F95" s="16">
        <f t="shared" si="4"/>
        <v>0</v>
      </c>
      <c r="G95" s="17"/>
      <c r="H95" s="18"/>
      <c r="I95" s="19">
        <f t="shared" ca="1" si="5"/>
        <v>0</v>
      </c>
      <c r="J95" s="20">
        <f>IF(OR(WEEKDAY(INT(D95),2)&gt;=6,COUNTIF('Public Holidays &amp; work hours'!$B$2:$B$19,INT('New Working File'!D95))=1),0,IF('Public Holidays &amp; work hours'!F$2-MOD('New Working File'!D95,1)&lt;0,0,MIN('Public Holidays &amp; work hours'!F$2-MAX(MOD('New Working File'!D95,1),'Public Holidays &amp; work hours'!$F$1),E95-MAX(D95,INT(D95)+'Public Holidays &amp; work hours'!$F$1))))</f>
        <v>0</v>
      </c>
      <c r="K95" s="20">
        <f>IF(OR(WEEKDAY(INT(E95),2)&gt;=6,COUNTIF('Public Holidays &amp; work hours'!$B$2:$B$19,INT('New Working File'!E95))=1,INT(E95)=INT(D95)),0,MAX(MIN(MOD(E95,1),'Public Holidays &amp; work hours'!$F$2),'Public Holidays &amp; work hours'!$F$1)-'Public Holidays &amp; work hours'!F$1)</f>
        <v>0</v>
      </c>
      <c r="L95" s="20">
        <f>IF(INT(E95)-INT(D95)&lt;=1,0,(INT(E95)-INT(D95)-1)*('Public Holidays &amp; work hours'!F$2-'Public Holidays &amp; work hours'!F$1))</f>
        <v>0</v>
      </c>
      <c r="M95" s="20">
        <f ca="1">IF(INT(E95)-INT(D95)&lt;=1,0,SUMPRODUCT(1*(WEEKDAY(ROW(INDIRECT(INT(D95)+1&amp;":"&amp;INT(E95)-1)),2)&gt;=6)))*('Public Holidays &amp; work hours'!F$2-'Public Holidays &amp; work hours'!F$1)</f>
        <v>0</v>
      </c>
      <c r="N95" s="20">
        <f ca="1">IF(INT(E95)-INT(D95)&lt;=1,0,SUMPRODUCT(1*(ISNUMBER(MATCH(ROW(INDIRECT(INT(D95)+1&amp;":"&amp;INT(E95)-1)),('Public Holidays &amp; work hours'!$B$2:$B$19),0))))*('Public Holidays &amp; work hours'!F$2-'Public Holidays &amp; work hours'!F$1))</f>
        <v>0</v>
      </c>
    </row>
    <row r="96" spans="1:14" x14ac:dyDescent="0.3">
      <c r="A96" s="14"/>
      <c r="B96" s="8"/>
      <c r="C96" s="8"/>
      <c r="D96" s="15"/>
      <c r="E96" s="15"/>
      <c r="F96" s="16">
        <f t="shared" si="4"/>
        <v>0</v>
      </c>
      <c r="G96" s="17"/>
      <c r="H96" s="18"/>
      <c r="I96" s="19">
        <f t="shared" ca="1" si="5"/>
        <v>0</v>
      </c>
      <c r="J96" s="20">
        <f>IF(OR(WEEKDAY(INT(D96),2)&gt;=6,COUNTIF('Public Holidays &amp; work hours'!$B$2:$B$19,INT('New Working File'!D96))=1),0,IF('Public Holidays &amp; work hours'!F$2-MOD('New Working File'!D96,1)&lt;0,0,MIN('Public Holidays &amp; work hours'!F$2-MAX(MOD('New Working File'!D96,1),'Public Holidays &amp; work hours'!$F$1),E96-MAX(D96,INT(D96)+'Public Holidays &amp; work hours'!$F$1))))</f>
        <v>0</v>
      </c>
      <c r="K96" s="20">
        <f>IF(OR(WEEKDAY(INT(E96),2)&gt;=6,COUNTIF('Public Holidays &amp; work hours'!$B$2:$B$19,INT('New Working File'!E96))=1,INT(E96)=INT(D96)),0,MAX(MIN(MOD(E96,1),'Public Holidays &amp; work hours'!$F$2),'Public Holidays &amp; work hours'!$F$1)-'Public Holidays &amp; work hours'!F$1)</f>
        <v>0</v>
      </c>
      <c r="L96" s="20">
        <f>IF(INT(E96)-INT(D96)&lt;=1,0,(INT(E96)-INT(D96)-1)*('Public Holidays &amp; work hours'!F$2-'Public Holidays &amp; work hours'!F$1))</f>
        <v>0</v>
      </c>
      <c r="M96" s="20">
        <f ca="1">IF(INT(E96)-INT(D96)&lt;=1,0,SUMPRODUCT(1*(WEEKDAY(ROW(INDIRECT(INT(D96)+1&amp;":"&amp;INT(E96)-1)),2)&gt;=6)))*('Public Holidays &amp; work hours'!F$2-'Public Holidays &amp; work hours'!F$1)</f>
        <v>0</v>
      </c>
      <c r="N96" s="20">
        <f ca="1">IF(INT(E96)-INT(D96)&lt;=1,0,SUMPRODUCT(1*(ISNUMBER(MATCH(ROW(INDIRECT(INT(D96)+1&amp;":"&amp;INT(E96)-1)),('Public Holidays &amp; work hours'!$B$2:$B$19),0))))*('Public Holidays &amp; work hours'!F$2-'Public Holidays &amp; work hours'!F$1))</f>
        <v>0</v>
      </c>
    </row>
    <row r="97" spans="1:14" x14ac:dyDescent="0.3">
      <c r="A97" s="14"/>
      <c r="B97" s="8"/>
      <c r="C97" s="8"/>
      <c r="D97" s="15"/>
      <c r="E97" s="15"/>
      <c r="F97" s="16">
        <f t="shared" si="4"/>
        <v>0</v>
      </c>
      <c r="G97" s="17"/>
      <c r="H97" s="18"/>
      <c r="I97" s="19">
        <f t="shared" ca="1" si="5"/>
        <v>0</v>
      </c>
      <c r="J97" s="20">
        <f>IF(OR(WEEKDAY(INT(D97),2)&gt;=6,COUNTIF('Public Holidays &amp; work hours'!$B$2:$B$19,INT('New Working File'!D97))=1),0,IF('Public Holidays &amp; work hours'!F$2-MOD('New Working File'!D97,1)&lt;0,0,MIN('Public Holidays &amp; work hours'!F$2-MAX(MOD('New Working File'!D97,1),'Public Holidays &amp; work hours'!$F$1),E97-MAX(D97,INT(D97)+'Public Holidays &amp; work hours'!$F$1))))</f>
        <v>0</v>
      </c>
      <c r="K97" s="20">
        <f>IF(OR(WEEKDAY(INT(E97),2)&gt;=6,COUNTIF('Public Holidays &amp; work hours'!$B$2:$B$19,INT('New Working File'!E97))=1,INT(E97)=INT(D97)),0,MAX(MIN(MOD(E97,1),'Public Holidays &amp; work hours'!$F$2),'Public Holidays &amp; work hours'!$F$1)-'Public Holidays &amp; work hours'!F$1)</f>
        <v>0</v>
      </c>
      <c r="L97" s="20">
        <f>IF(INT(E97)-INT(D97)&lt;=1,0,(INT(E97)-INT(D97)-1)*('Public Holidays &amp; work hours'!F$2-'Public Holidays &amp; work hours'!F$1))</f>
        <v>0</v>
      </c>
      <c r="M97" s="20">
        <f ca="1">IF(INT(E97)-INT(D97)&lt;=1,0,SUMPRODUCT(1*(WEEKDAY(ROW(INDIRECT(INT(D97)+1&amp;":"&amp;INT(E97)-1)),2)&gt;=6)))*('Public Holidays &amp; work hours'!F$2-'Public Holidays &amp; work hours'!F$1)</f>
        <v>0</v>
      </c>
      <c r="N97" s="20">
        <f ca="1">IF(INT(E97)-INT(D97)&lt;=1,0,SUMPRODUCT(1*(ISNUMBER(MATCH(ROW(INDIRECT(INT(D97)+1&amp;":"&amp;INT(E97)-1)),('Public Holidays &amp; work hours'!$B$2:$B$19),0))))*('Public Holidays &amp; work hours'!F$2-'Public Holidays &amp; work hours'!F$1))</f>
        <v>0</v>
      </c>
    </row>
    <row r="98" spans="1:14" x14ac:dyDescent="0.3">
      <c r="A98" s="14"/>
      <c r="B98" s="8"/>
      <c r="C98" s="8"/>
      <c r="D98" s="15"/>
      <c r="E98" s="15"/>
      <c r="F98" s="16">
        <f t="shared" si="4"/>
        <v>0</v>
      </c>
      <c r="G98" s="17"/>
      <c r="H98" s="18"/>
      <c r="I98" s="19">
        <f t="shared" ca="1" si="5"/>
        <v>0</v>
      </c>
      <c r="J98" s="20">
        <f>IF(OR(WEEKDAY(INT(D98),2)&gt;=6,COUNTIF('Public Holidays &amp; work hours'!$B$2:$B$19,INT('New Working File'!D98))=1),0,IF('Public Holidays &amp; work hours'!F$2-MOD('New Working File'!D98,1)&lt;0,0,MIN('Public Holidays &amp; work hours'!F$2-MAX(MOD('New Working File'!D98,1),'Public Holidays &amp; work hours'!$F$1),E98-MAX(D98,INT(D98)+'Public Holidays &amp; work hours'!$F$1))))</f>
        <v>0</v>
      </c>
      <c r="K98" s="20">
        <f>IF(OR(WEEKDAY(INT(E98),2)&gt;=6,COUNTIF('Public Holidays &amp; work hours'!$B$2:$B$19,INT('New Working File'!E98))=1,INT(E98)=INT(D98)),0,MAX(MIN(MOD(E98,1),'Public Holidays &amp; work hours'!$F$2),'Public Holidays &amp; work hours'!$F$1)-'Public Holidays &amp; work hours'!F$1)</f>
        <v>0</v>
      </c>
      <c r="L98" s="20">
        <f>IF(INT(E98)-INT(D98)&lt;=1,0,(INT(E98)-INT(D98)-1)*('Public Holidays &amp; work hours'!F$2-'Public Holidays &amp; work hours'!F$1))</f>
        <v>0</v>
      </c>
      <c r="M98" s="20">
        <f ca="1">IF(INT(E98)-INT(D98)&lt;=1,0,SUMPRODUCT(1*(WEEKDAY(ROW(INDIRECT(INT(D98)+1&amp;":"&amp;INT(E98)-1)),2)&gt;=6)))*('Public Holidays &amp; work hours'!F$2-'Public Holidays &amp; work hours'!F$1)</f>
        <v>0</v>
      </c>
      <c r="N98" s="20">
        <f ca="1">IF(INT(E98)-INT(D98)&lt;=1,0,SUMPRODUCT(1*(ISNUMBER(MATCH(ROW(INDIRECT(INT(D98)+1&amp;":"&amp;INT(E98)-1)),('Public Holidays &amp; work hours'!$B$2:$B$19),0))))*('Public Holidays &amp; work hours'!F$2-'Public Holidays &amp; work hours'!F$1))</f>
        <v>0</v>
      </c>
    </row>
    <row r="99" spans="1:14" x14ac:dyDescent="0.3">
      <c r="A99" s="14"/>
      <c r="B99" s="8"/>
      <c r="C99" s="8"/>
      <c r="D99" s="15"/>
      <c r="E99" s="15"/>
      <c r="F99" s="16">
        <f t="shared" si="4"/>
        <v>0</v>
      </c>
      <c r="G99" s="17"/>
      <c r="H99" s="18"/>
      <c r="I99" s="19">
        <f t="shared" ca="1" si="5"/>
        <v>0</v>
      </c>
      <c r="J99" s="20">
        <f>IF(OR(WEEKDAY(INT(D99),2)&gt;=6,COUNTIF('Public Holidays &amp; work hours'!$B$2:$B$19,INT('New Working File'!D99))=1),0,IF('Public Holidays &amp; work hours'!F$2-MOD('New Working File'!D99,1)&lt;0,0,MIN('Public Holidays &amp; work hours'!F$2-MAX(MOD('New Working File'!D99,1),'Public Holidays &amp; work hours'!$F$1),E99-MAX(D99,INT(D99)+'Public Holidays &amp; work hours'!$F$1))))</f>
        <v>0</v>
      </c>
      <c r="K99" s="20">
        <f>IF(OR(WEEKDAY(INT(E99),2)&gt;=6,COUNTIF('Public Holidays &amp; work hours'!$B$2:$B$19,INT('New Working File'!E99))=1,INT(E99)=INT(D99)),0,MAX(MIN(MOD(E99,1),'Public Holidays &amp; work hours'!$F$2),'Public Holidays &amp; work hours'!$F$1)-'Public Holidays &amp; work hours'!F$1)</f>
        <v>0</v>
      </c>
      <c r="L99" s="20">
        <f>IF(INT(E99)-INT(D99)&lt;=1,0,(INT(E99)-INT(D99)-1)*('Public Holidays &amp; work hours'!F$2-'Public Holidays &amp; work hours'!F$1))</f>
        <v>0</v>
      </c>
      <c r="M99" s="20">
        <f ca="1">IF(INT(E99)-INT(D99)&lt;=1,0,SUMPRODUCT(1*(WEEKDAY(ROW(INDIRECT(INT(D99)+1&amp;":"&amp;INT(E99)-1)),2)&gt;=6)))*('Public Holidays &amp; work hours'!F$2-'Public Holidays &amp; work hours'!F$1)</f>
        <v>0</v>
      </c>
      <c r="N99" s="20">
        <f ca="1">IF(INT(E99)-INT(D99)&lt;=1,0,SUMPRODUCT(1*(ISNUMBER(MATCH(ROW(INDIRECT(INT(D99)+1&amp;":"&amp;INT(E99)-1)),('Public Holidays &amp; work hours'!$B$2:$B$19),0))))*('Public Holidays &amp; work hours'!F$2-'Public Holidays &amp; work hours'!F$1))</f>
        <v>0</v>
      </c>
    </row>
    <row r="100" spans="1:14" x14ac:dyDescent="0.3">
      <c r="A100" s="14"/>
      <c r="B100" s="8"/>
      <c r="C100" s="8"/>
      <c r="D100" s="15"/>
      <c r="E100" s="15"/>
      <c r="F100" s="16">
        <f t="shared" si="4"/>
        <v>0</v>
      </c>
      <c r="G100" s="17"/>
      <c r="H100" s="18"/>
      <c r="I100" s="19">
        <f t="shared" ca="1" si="5"/>
        <v>0</v>
      </c>
      <c r="J100" s="20">
        <f>IF(OR(WEEKDAY(INT(D100),2)&gt;=6,COUNTIF('Public Holidays &amp; work hours'!$B$2:$B$19,INT('New Working File'!D100))=1),0,IF('Public Holidays &amp; work hours'!F$2-MOD('New Working File'!D100,1)&lt;0,0,MIN('Public Holidays &amp; work hours'!F$2-MAX(MOD('New Working File'!D100,1),'Public Holidays &amp; work hours'!$F$1),E100-MAX(D100,INT(D100)+'Public Holidays &amp; work hours'!$F$1))))</f>
        <v>0</v>
      </c>
      <c r="K100" s="20">
        <f>IF(OR(WEEKDAY(INT(E100),2)&gt;=6,COUNTIF('Public Holidays &amp; work hours'!$B$2:$B$19,INT('New Working File'!E100))=1,INT(E100)=INT(D100)),0,MAX(MIN(MOD(E100,1),'Public Holidays &amp; work hours'!$F$2),'Public Holidays &amp; work hours'!$F$1)-'Public Holidays &amp; work hours'!F$1)</f>
        <v>0</v>
      </c>
      <c r="L100" s="20">
        <f>IF(INT(E100)-INT(D100)&lt;=1,0,(INT(E100)-INT(D100)-1)*('Public Holidays &amp; work hours'!F$2-'Public Holidays &amp; work hours'!F$1))</f>
        <v>0</v>
      </c>
      <c r="M100" s="20">
        <f ca="1">IF(INT(E100)-INT(D100)&lt;=1,0,SUMPRODUCT(1*(WEEKDAY(ROW(INDIRECT(INT(D100)+1&amp;":"&amp;INT(E100)-1)),2)&gt;=6)))*('Public Holidays &amp; work hours'!F$2-'Public Holidays &amp; work hours'!F$1)</f>
        <v>0</v>
      </c>
      <c r="N100" s="20">
        <f ca="1">IF(INT(E100)-INT(D100)&lt;=1,0,SUMPRODUCT(1*(ISNUMBER(MATCH(ROW(INDIRECT(INT(D100)+1&amp;":"&amp;INT(E100)-1)),('Public Holidays &amp; work hours'!$B$2:$B$19),0))))*('Public Holidays &amp; work hours'!F$2-'Public Holidays &amp; work hours'!F$1))</f>
        <v>0</v>
      </c>
    </row>
    <row r="101" spans="1:14" x14ac:dyDescent="0.3">
      <c r="A101" s="14"/>
      <c r="B101" s="8"/>
      <c r="C101" s="8"/>
      <c r="D101" s="15"/>
      <c r="E101" s="15"/>
      <c r="F101" s="16">
        <f t="shared" si="4"/>
        <v>0</v>
      </c>
      <c r="G101" s="17"/>
      <c r="H101" s="18"/>
      <c r="I101" s="19">
        <f t="shared" ca="1" si="5"/>
        <v>0</v>
      </c>
      <c r="J101" s="20">
        <f>IF(OR(WEEKDAY(INT(D101),2)&gt;=6,COUNTIF('Public Holidays &amp; work hours'!$B$2:$B$19,INT('New Working File'!D101))=1),0,IF('Public Holidays &amp; work hours'!F$2-MOD('New Working File'!D101,1)&lt;0,0,MIN('Public Holidays &amp; work hours'!F$2-MAX(MOD('New Working File'!D101,1),'Public Holidays &amp; work hours'!$F$1),E101-MAX(D101,INT(D101)+'Public Holidays &amp; work hours'!$F$1))))</f>
        <v>0</v>
      </c>
      <c r="K101" s="20">
        <f>IF(OR(WEEKDAY(INT(E101),2)&gt;=6,COUNTIF('Public Holidays &amp; work hours'!$B$2:$B$19,INT('New Working File'!E101))=1,INT(E101)=INT(D101)),0,MAX(MIN(MOD(E101,1),'Public Holidays &amp; work hours'!$F$2),'Public Holidays &amp; work hours'!$F$1)-'Public Holidays &amp; work hours'!F$1)</f>
        <v>0</v>
      </c>
      <c r="L101" s="20">
        <f>IF(INT(E101)-INT(D101)&lt;=1,0,(INT(E101)-INT(D101)-1)*('Public Holidays &amp; work hours'!F$2-'Public Holidays &amp; work hours'!F$1))</f>
        <v>0</v>
      </c>
      <c r="M101" s="20">
        <f ca="1">IF(INT(E101)-INT(D101)&lt;=1,0,SUMPRODUCT(1*(WEEKDAY(ROW(INDIRECT(INT(D101)+1&amp;":"&amp;INT(E101)-1)),2)&gt;=6)))*('Public Holidays &amp; work hours'!F$2-'Public Holidays &amp; work hours'!F$1)</f>
        <v>0</v>
      </c>
      <c r="N101" s="20">
        <f ca="1">IF(INT(E101)-INT(D101)&lt;=1,0,SUMPRODUCT(1*(ISNUMBER(MATCH(ROW(INDIRECT(INT(D101)+1&amp;":"&amp;INT(E101)-1)),('Public Holidays &amp; work hours'!$B$2:$B$19),0))))*('Public Holidays &amp; work hours'!F$2-'Public Holidays &amp; work hours'!F$1))</f>
        <v>0</v>
      </c>
    </row>
    <row r="102" spans="1:14" x14ac:dyDescent="0.3">
      <c r="A102" s="14"/>
      <c r="B102" s="8"/>
      <c r="C102" s="8"/>
      <c r="D102" s="15"/>
      <c r="E102" s="15"/>
      <c r="F102" s="16">
        <f t="shared" si="4"/>
        <v>0</v>
      </c>
      <c r="G102" s="17"/>
      <c r="H102" s="18"/>
      <c r="I102" s="19">
        <f t="shared" ca="1" si="5"/>
        <v>0</v>
      </c>
      <c r="J102" s="20">
        <f>IF(OR(WEEKDAY(INT(D102),2)&gt;=6,COUNTIF('Public Holidays &amp; work hours'!$B$2:$B$19,INT('New Working File'!D102))=1),0,IF('Public Holidays &amp; work hours'!F$2-MOD('New Working File'!D102,1)&lt;0,0,MIN('Public Holidays &amp; work hours'!F$2-MAX(MOD('New Working File'!D102,1),'Public Holidays &amp; work hours'!$F$1),E102-MAX(D102,INT(D102)+'Public Holidays &amp; work hours'!$F$1))))</f>
        <v>0</v>
      </c>
      <c r="K102" s="20">
        <f>IF(OR(WEEKDAY(INT(E102),2)&gt;=6,COUNTIF('Public Holidays &amp; work hours'!$B$2:$B$19,INT('New Working File'!E102))=1,INT(E102)=INT(D102)),0,MAX(MIN(MOD(E102,1),'Public Holidays &amp; work hours'!$F$2),'Public Holidays &amp; work hours'!$F$1)-'Public Holidays &amp; work hours'!F$1)</f>
        <v>0</v>
      </c>
      <c r="L102" s="20">
        <f>IF(INT(E102)-INT(D102)&lt;=1,0,(INT(E102)-INT(D102)-1)*('Public Holidays &amp; work hours'!F$2-'Public Holidays &amp; work hours'!F$1))</f>
        <v>0</v>
      </c>
      <c r="M102" s="20">
        <f ca="1">IF(INT(E102)-INT(D102)&lt;=1,0,SUMPRODUCT(1*(WEEKDAY(ROW(INDIRECT(INT(D102)+1&amp;":"&amp;INT(E102)-1)),2)&gt;=6)))*('Public Holidays &amp; work hours'!F$2-'Public Holidays &amp; work hours'!F$1)</f>
        <v>0</v>
      </c>
      <c r="N102" s="20">
        <f ca="1">IF(INT(E102)-INT(D102)&lt;=1,0,SUMPRODUCT(1*(ISNUMBER(MATCH(ROW(INDIRECT(INT(D102)+1&amp;":"&amp;INT(E102)-1)),('Public Holidays &amp; work hours'!$B$2:$B$19),0))))*('Public Holidays &amp; work hours'!F$2-'Public Holidays &amp; work hours'!F$1))</f>
        <v>0</v>
      </c>
    </row>
    <row r="103" spans="1:14" x14ac:dyDescent="0.3">
      <c r="A103" s="14"/>
      <c r="B103" s="8"/>
      <c r="C103" s="8"/>
      <c r="D103" s="15"/>
      <c r="E103" s="15"/>
      <c r="F103" s="16">
        <f t="shared" si="4"/>
        <v>0</v>
      </c>
      <c r="G103" s="17"/>
      <c r="H103" s="18"/>
      <c r="I103" s="19">
        <f t="shared" ca="1" si="5"/>
        <v>0</v>
      </c>
      <c r="J103" s="20">
        <f>IF(OR(WEEKDAY(INT(D103),2)&gt;=6,COUNTIF('Public Holidays &amp; work hours'!$B$2:$B$19,INT('New Working File'!D103))=1),0,IF('Public Holidays &amp; work hours'!F$2-MOD('New Working File'!D103,1)&lt;0,0,MIN('Public Holidays &amp; work hours'!F$2-MAX(MOD('New Working File'!D103,1),'Public Holidays &amp; work hours'!$F$1),E103-MAX(D103,INT(D103)+'Public Holidays &amp; work hours'!$F$1))))</f>
        <v>0</v>
      </c>
      <c r="K103" s="20">
        <f>IF(OR(WEEKDAY(INT(E103),2)&gt;=6,COUNTIF('Public Holidays &amp; work hours'!$B$2:$B$19,INT('New Working File'!E103))=1,INT(E103)=INT(D103)),0,MAX(MIN(MOD(E103,1),'Public Holidays &amp; work hours'!$F$2),'Public Holidays &amp; work hours'!$F$1)-'Public Holidays &amp; work hours'!F$1)</f>
        <v>0</v>
      </c>
      <c r="L103" s="20">
        <f>IF(INT(E103)-INT(D103)&lt;=1,0,(INT(E103)-INT(D103)-1)*('Public Holidays &amp; work hours'!F$2-'Public Holidays &amp; work hours'!F$1))</f>
        <v>0</v>
      </c>
      <c r="M103" s="20">
        <f ca="1">IF(INT(E103)-INT(D103)&lt;=1,0,SUMPRODUCT(1*(WEEKDAY(ROW(INDIRECT(INT(D103)+1&amp;":"&amp;INT(E103)-1)),2)&gt;=6)))*('Public Holidays &amp; work hours'!F$2-'Public Holidays &amp; work hours'!F$1)</f>
        <v>0</v>
      </c>
      <c r="N103" s="20">
        <f ca="1">IF(INT(E103)-INT(D103)&lt;=1,0,SUMPRODUCT(1*(ISNUMBER(MATCH(ROW(INDIRECT(INT(D103)+1&amp;":"&amp;INT(E103)-1)),('Public Holidays &amp; work hours'!$B$2:$B$19),0))))*('Public Holidays &amp; work hours'!F$2-'Public Holidays &amp; work hours'!F$1))</f>
        <v>0</v>
      </c>
    </row>
    <row r="104" spans="1:14" x14ac:dyDescent="0.3">
      <c r="A104" s="14"/>
      <c r="B104" s="8"/>
      <c r="C104" s="8"/>
      <c r="D104" s="15"/>
      <c r="E104" s="15"/>
      <c r="F104" s="16">
        <f t="shared" si="4"/>
        <v>0</v>
      </c>
      <c r="G104" s="17"/>
      <c r="H104" s="18"/>
      <c r="I104" s="19">
        <f t="shared" ca="1" si="5"/>
        <v>0</v>
      </c>
      <c r="J104" s="20">
        <f>IF(OR(WEEKDAY(INT(D104),2)&gt;=6,COUNTIF('Public Holidays &amp; work hours'!$B$2:$B$19,INT('New Working File'!D104))=1),0,IF('Public Holidays &amp; work hours'!F$2-MOD('New Working File'!D104,1)&lt;0,0,MIN('Public Holidays &amp; work hours'!F$2-MAX(MOD('New Working File'!D104,1),'Public Holidays &amp; work hours'!$F$1),E104-MAX(D104,INT(D104)+'Public Holidays &amp; work hours'!$F$1))))</f>
        <v>0</v>
      </c>
      <c r="K104" s="20">
        <f>IF(OR(WEEKDAY(INT(E104),2)&gt;=6,COUNTIF('Public Holidays &amp; work hours'!$B$2:$B$19,INT('New Working File'!E104))=1,INT(E104)=INT(D104)),0,MAX(MIN(MOD(E104,1),'Public Holidays &amp; work hours'!$F$2),'Public Holidays &amp; work hours'!$F$1)-'Public Holidays &amp; work hours'!F$1)</f>
        <v>0</v>
      </c>
      <c r="L104" s="20">
        <f>IF(INT(E104)-INT(D104)&lt;=1,0,(INT(E104)-INT(D104)-1)*('Public Holidays &amp; work hours'!F$2-'Public Holidays &amp; work hours'!F$1))</f>
        <v>0</v>
      </c>
      <c r="M104" s="20">
        <f ca="1">IF(INT(E104)-INT(D104)&lt;=1,0,SUMPRODUCT(1*(WEEKDAY(ROW(INDIRECT(INT(D104)+1&amp;":"&amp;INT(E104)-1)),2)&gt;=6)))*('Public Holidays &amp; work hours'!F$2-'Public Holidays &amp; work hours'!F$1)</f>
        <v>0</v>
      </c>
      <c r="N104" s="20">
        <f ca="1">IF(INT(E104)-INT(D104)&lt;=1,0,SUMPRODUCT(1*(ISNUMBER(MATCH(ROW(INDIRECT(INT(D104)+1&amp;":"&amp;INT(E104)-1)),('Public Holidays &amp; work hours'!$B$2:$B$19),0))))*('Public Holidays &amp; work hours'!F$2-'Public Holidays &amp; work hours'!F$1))</f>
        <v>0</v>
      </c>
    </row>
    <row r="105" spans="1:14" x14ac:dyDescent="0.3">
      <c r="A105" s="14"/>
      <c r="B105" s="8"/>
      <c r="C105" s="8"/>
      <c r="D105" s="15"/>
      <c r="E105" s="15"/>
      <c r="F105" s="16">
        <f t="shared" ref="F105:F136" si="6">SUM((NETWORKDAYS.INTL(D105,E105,1,holid)-1)*(out-in)+IF(NETWORKDAYS.INTL(E105,E105,1,holid),MEDIAN(MOD(E105,1),out,in),out)-MEDIAN(NETWORKDAYS.INTL(D105,D105,1,holid)*MOD(D105,1),out,in),(NETWORKDAYS.INTL(D105,E105,"1111101",holid)-1)*(sout-sin)+IF(NETWORKDAYS.INTL(E105,E105,"1111101",holid),MEDIAN(MOD(E105,1),sout,sin),sout)-MEDIAN(NETWORKDAYS.INTL(D105,D105,"1111101",holid)*MOD(D105,1),sout,sin))</f>
        <v>0</v>
      </c>
      <c r="G105" s="17"/>
      <c r="H105" s="18"/>
      <c r="I105" s="19">
        <f t="shared" ref="I105:I125" ca="1" si="7">J105+K105+L105-M105-N105</f>
        <v>0</v>
      </c>
      <c r="J105" s="20">
        <f>IF(OR(WEEKDAY(INT(D105),2)&gt;=6,COUNTIF('Public Holidays &amp; work hours'!$B$2:$B$19,INT('New Working File'!D105))=1),0,IF('Public Holidays &amp; work hours'!F$2-MOD('New Working File'!D105,1)&lt;0,0,MIN('Public Holidays &amp; work hours'!F$2-MAX(MOD('New Working File'!D105,1),'Public Holidays &amp; work hours'!$F$1),E105-MAX(D105,INT(D105)+'Public Holidays &amp; work hours'!$F$1))))</f>
        <v>0</v>
      </c>
      <c r="K105" s="20">
        <f>IF(OR(WEEKDAY(INT(E105),2)&gt;=6,COUNTIF('Public Holidays &amp; work hours'!$B$2:$B$19,INT('New Working File'!E105))=1,INT(E105)=INT(D105)),0,MAX(MIN(MOD(E105,1),'Public Holidays &amp; work hours'!$F$2),'Public Holidays &amp; work hours'!$F$1)-'Public Holidays &amp; work hours'!F$1)</f>
        <v>0</v>
      </c>
      <c r="L105" s="20">
        <f>IF(INT(E105)-INT(D105)&lt;=1,0,(INT(E105)-INT(D105)-1)*('Public Holidays &amp; work hours'!F$2-'Public Holidays &amp; work hours'!F$1))</f>
        <v>0</v>
      </c>
      <c r="M105" s="20">
        <f ca="1">IF(INT(E105)-INT(D105)&lt;=1,0,SUMPRODUCT(1*(WEEKDAY(ROW(INDIRECT(INT(D105)+1&amp;":"&amp;INT(E105)-1)),2)&gt;=6)))*('Public Holidays &amp; work hours'!F$2-'Public Holidays &amp; work hours'!F$1)</f>
        <v>0</v>
      </c>
      <c r="N105" s="20">
        <f ca="1">IF(INT(E105)-INT(D105)&lt;=1,0,SUMPRODUCT(1*(ISNUMBER(MATCH(ROW(INDIRECT(INT(D105)+1&amp;":"&amp;INT(E105)-1)),('Public Holidays &amp; work hours'!$B$2:$B$19),0))))*('Public Holidays &amp; work hours'!F$2-'Public Holidays &amp; work hours'!F$1))</f>
        <v>0</v>
      </c>
    </row>
    <row r="106" spans="1:14" x14ac:dyDescent="0.3">
      <c r="A106" s="14"/>
      <c r="B106" s="8"/>
      <c r="C106" s="8"/>
      <c r="D106" s="15"/>
      <c r="E106" s="15"/>
      <c r="F106" s="16">
        <f t="shared" si="6"/>
        <v>0</v>
      </c>
      <c r="G106" s="17"/>
      <c r="H106" s="18"/>
      <c r="I106" s="19">
        <f t="shared" ca="1" si="7"/>
        <v>0</v>
      </c>
      <c r="J106" s="20">
        <f>IF(OR(WEEKDAY(INT(D106),2)&gt;=6,COUNTIF('Public Holidays &amp; work hours'!$B$2:$B$19,INT('New Working File'!D106))=1),0,IF('Public Holidays &amp; work hours'!F$2-MOD('New Working File'!D106,1)&lt;0,0,MIN('Public Holidays &amp; work hours'!F$2-MAX(MOD('New Working File'!D106,1),'Public Holidays &amp; work hours'!$F$1),E106-MAX(D106,INT(D106)+'Public Holidays &amp; work hours'!$F$1))))</f>
        <v>0</v>
      </c>
      <c r="K106" s="20">
        <f>IF(OR(WEEKDAY(INT(E106),2)&gt;=6,COUNTIF('Public Holidays &amp; work hours'!$B$2:$B$19,INT('New Working File'!E106))=1,INT(E106)=INT(D106)),0,MAX(MIN(MOD(E106,1),'Public Holidays &amp; work hours'!$F$2),'Public Holidays &amp; work hours'!$F$1)-'Public Holidays &amp; work hours'!F$1)</f>
        <v>0</v>
      </c>
      <c r="L106" s="20">
        <f>IF(INT(E106)-INT(D106)&lt;=1,0,(INT(E106)-INT(D106)-1)*('Public Holidays &amp; work hours'!F$2-'Public Holidays &amp; work hours'!F$1))</f>
        <v>0</v>
      </c>
      <c r="M106" s="20">
        <f ca="1">IF(INT(E106)-INT(D106)&lt;=1,0,SUMPRODUCT(1*(WEEKDAY(ROW(INDIRECT(INT(D106)+1&amp;":"&amp;INT(E106)-1)),2)&gt;=6)))*('Public Holidays &amp; work hours'!F$2-'Public Holidays &amp; work hours'!F$1)</f>
        <v>0</v>
      </c>
      <c r="N106" s="20">
        <f ca="1">IF(INT(E106)-INT(D106)&lt;=1,0,SUMPRODUCT(1*(ISNUMBER(MATCH(ROW(INDIRECT(INT(D106)+1&amp;":"&amp;INT(E106)-1)),('Public Holidays &amp; work hours'!$B$2:$B$19),0))))*('Public Holidays &amp; work hours'!F$2-'Public Holidays &amp; work hours'!F$1))</f>
        <v>0</v>
      </c>
    </row>
    <row r="107" spans="1:14" x14ac:dyDescent="0.3">
      <c r="A107" s="14"/>
      <c r="B107" s="8"/>
      <c r="C107" s="8"/>
      <c r="D107" s="15"/>
      <c r="E107" s="15"/>
      <c r="F107" s="16">
        <f t="shared" si="6"/>
        <v>0</v>
      </c>
      <c r="G107" s="17"/>
      <c r="H107" s="18"/>
      <c r="I107" s="19">
        <f t="shared" ca="1" si="7"/>
        <v>0</v>
      </c>
      <c r="J107" s="20">
        <f>IF(OR(WEEKDAY(INT(D107),2)&gt;=6,COUNTIF('Public Holidays &amp; work hours'!$B$2:$B$19,INT('New Working File'!D107))=1),0,IF('Public Holidays &amp; work hours'!F$2-MOD('New Working File'!D107,1)&lt;0,0,MIN('Public Holidays &amp; work hours'!F$2-MAX(MOD('New Working File'!D107,1),'Public Holidays &amp; work hours'!$F$1),E107-MAX(D107,INT(D107)+'Public Holidays &amp; work hours'!$F$1))))</f>
        <v>0</v>
      </c>
      <c r="K107" s="20">
        <f>IF(OR(WEEKDAY(INT(E107),2)&gt;=6,COUNTIF('Public Holidays &amp; work hours'!$B$2:$B$19,INT('New Working File'!E107))=1,INT(E107)=INT(D107)),0,MAX(MIN(MOD(E107,1),'Public Holidays &amp; work hours'!$F$2),'Public Holidays &amp; work hours'!$F$1)-'Public Holidays &amp; work hours'!F$1)</f>
        <v>0</v>
      </c>
      <c r="L107" s="20">
        <f>IF(INT(E107)-INT(D107)&lt;=1,0,(INT(E107)-INT(D107)-1)*('Public Holidays &amp; work hours'!F$2-'Public Holidays &amp; work hours'!F$1))</f>
        <v>0</v>
      </c>
      <c r="M107" s="20">
        <f ca="1">IF(INT(E107)-INT(D107)&lt;=1,0,SUMPRODUCT(1*(WEEKDAY(ROW(INDIRECT(INT(D107)+1&amp;":"&amp;INT(E107)-1)),2)&gt;=6)))*('Public Holidays &amp; work hours'!F$2-'Public Holidays &amp; work hours'!F$1)</f>
        <v>0</v>
      </c>
      <c r="N107" s="20">
        <f ca="1">IF(INT(E107)-INT(D107)&lt;=1,0,SUMPRODUCT(1*(ISNUMBER(MATCH(ROW(INDIRECT(INT(D107)+1&amp;":"&amp;INT(E107)-1)),('Public Holidays &amp; work hours'!$B$2:$B$19),0))))*('Public Holidays &amp; work hours'!F$2-'Public Holidays &amp; work hours'!F$1))</f>
        <v>0</v>
      </c>
    </row>
    <row r="108" spans="1:14" x14ac:dyDescent="0.3">
      <c r="A108" s="14"/>
      <c r="B108" s="8"/>
      <c r="C108" s="8"/>
      <c r="D108" s="15"/>
      <c r="E108" s="15"/>
      <c r="F108" s="16">
        <f t="shared" si="6"/>
        <v>0</v>
      </c>
      <c r="G108" s="17"/>
      <c r="H108" s="18"/>
      <c r="I108" s="19">
        <f t="shared" ca="1" si="7"/>
        <v>0</v>
      </c>
      <c r="J108" s="20">
        <f>IF(OR(WEEKDAY(INT(D108),2)&gt;=6,COUNTIF('Public Holidays &amp; work hours'!$B$2:$B$19,INT('New Working File'!D108))=1),0,IF('Public Holidays &amp; work hours'!F$2-MOD('New Working File'!D108,1)&lt;0,0,MIN('Public Holidays &amp; work hours'!F$2-MAX(MOD('New Working File'!D108,1),'Public Holidays &amp; work hours'!$F$1),E108-MAX(D108,INT(D108)+'Public Holidays &amp; work hours'!$F$1))))</f>
        <v>0</v>
      </c>
      <c r="K108" s="20">
        <f>IF(OR(WEEKDAY(INT(E108),2)&gt;=6,COUNTIF('Public Holidays &amp; work hours'!$B$2:$B$19,INT('New Working File'!E108))=1,INT(E108)=INT(D108)),0,MAX(MIN(MOD(E108,1),'Public Holidays &amp; work hours'!$F$2),'Public Holidays &amp; work hours'!$F$1)-'Public Holidays &amp; work hours'!F$1)</f>
        <v>0</v>
      </c>
      <c r="L108" s="20">
        <f>IF(INT(E108)-INT(D108)&lt;=1,0,(INT(E108)-INT(D108)-1)*('Public Holidays &amp; work hours'!F$2-'Public Holidays &amp; work hours'!F$1))</f>
        <v>0</v>
      </c>
      <c r="M108" s="20">
        <f ca="1">IF(INT(E108)-INT(D108)&lt;=1,0,SUMPRODUCT(1*(WEEKDAY(ROW(INDIRECT(INT(D108)+1&amp;":"&amp;INT(E108)-1)),2)&gt;=6)))*('Public Holidays &amp; work hours'!F$2-'Public Holidays &amp; work hours'!F$1)</f>
        <v>0</v>
      </c>
      <c r="N108" s="20">
        <f ca="1">IF(INT(E108)-INT(D108)&lt;=1,0,SUMPRODUCT(1*(ISNUMBER(MATCH(ROW(INDIRECT(INT(D108)+1&amp;":"&amp;INT(E108)-1)),('Public Holidays &amp; work hours'!$B$2:$B$19),0))))*('Public Holidays &amp; work hours'!F$2-'Public Holidays &amp; work hours'!F$1))</f>
        <v>0</v>
      </c>
    </row>
    <row r="109" spans="1:14" x14ac:dyDescent="0.3">
      <c r="A109" s="14"/>
      <c r="B109" s="8"/>
      <c r="C109" s="8"/>
      <c r="D109" s="15"/>
      <c r="E109" s="15"/>
      <c r="F109" s="16">
        <f t="shared" si="6"/>
        <v>0</v>
      </c>
      <c r="G109" s="17"/>
      <c r="H109" s="18"/>
      <c r="I109" s="19">
        <f t="shared" ca="1" si="7"/>
        <v>0</v>
      </c>
      <c r="J109" s="20">
        <f>IF(OR(WEEKDAY(INT(D109),2)&gt;=6,COUNTIF('Public Holidays &amp; work hours'!$B$2:$B$19,INT('New Working File'!D109))=1),0,IF('Public Holidays &amp; work hours'!F$2-MOD('New Working File'!D109,1)&lt;0,0,MIN('Public Holidays &amp; work hours'!F$2-MAX(MOD('New Working File'!D109,1),'Public Holidays &amp; work hours'!$F$1),E109-MAX(D109,INT(D109)+'Public Holidays &amp; work hours'!$F$1))))</f>
        <v>0</v>
      </c>
      <c r="K109" s="20">
        <f>IF(OR(WEEKDAY(INT(E109),2)&gt;=6,COUNTIF('Public Holidays &amp; work hours'!$B$2:$B$19,INT('New Working File'!E109))=1,INT(E109)=INT(D109)),0,MAX(MIN(MOD(E109,1),'Public Holidays &amp; work hours'!$F$2),'Public Holidays &amp; work hours'!$F$1)-'Public Holidays &amp; work hours'!F$1)</f>
        <v>0</v>
      </c>
      <c r="L109" s="20">
        <f>IF(INT(E109)-INT(D109)&lt;=1,0,(INT(E109)-INT(D109)-1)*('Public Holidays &amp; work hours'!F$2-'Public Holidays &amp; work hours'!F$1))</f>
        <v>0</v>
      </c>
      <c r="M109" s="20">
        <f ca="1">IF(INT(E109)-INT(D109)&lt;=1,0,SUMPRODUCT(1*(WEEKDAY(ROW(INDIRECT(INT(D109)+1&amp;":"&amp;INT(E109)-1)),2)&gt;=6)))*('Public Holidays &amp; work hours'!F$2-'Public Holidays &amp; work hours'!F$1)</f>
        <v>0</v>
      </c>
      <c r="N109" s="20">
        <f ca="1">IF(INT(E109)-INT(D109)&lt;=1,0,SUMPRODUCT(1*(ISNUMBER(MATCH(ROW(INDIRECT(INT(D109)+1&amp;":"&amp;INT(E109)-1)),('Public Holidays &amp; work hours'!$B$2:$B$19),0))))*('Public Holidays &amp; work hours'!F$2-'Public Holidays &amp; work hours'!F$1))</f>
        <v>0</v>
      </c>
    </row>
    <row r="110" spans="1:14" x14ac:dyDescent="0.3">
      <c r="A110" s="14"/>
      <c r="B110" s="8"/>
      <c r="C110" s="8"/>
      <c r="D110" s="15"/>
      <c r="E110" s="15"/>
      <c r="F110" s="16">
        <f t="shared" si="6"/>
        <v>0</v>
      </c>
      <c r="G110" s="17"/>
      <c r="H110" s="18"/>
      <c r="I110" s="19">
        <f t="shared" ca="1" si="7"/>
        <v>0</v>
      </c>
      <c r="J110" s="20">
        <f>IF(OR(WEEKDAY(INT(D110),2)&gt;=6,COUNTIF('Public Holidays &amp; work hours'!$B$2:$B$19,INT('New Working File'!D110))=1),0,IF('Public Holidays &amp; work hours'!F$2-MOD('New Working File'!D110,1)&lt;0,0,MIN('Public Holidays &amp; work hours'!F$2-MAX(MOD('New Working File'!D110,1),'Public Holidays &amp; work hours'!$F$1),E110-MAX(D110,INT(D110)+'Public Holidays &amp; work hours'!$F$1))))</f>
        <v>0</v>
      </c>
      <c r="K110" s="20">
        <f>IF(OR(WEEKDAY(INT(E110),2)&gt;=6,COUNTIF('Public Holidays &amp; work hours'!$B$2:$B$19,INT('New Working File'!E110))=1,INT(E110)=INT(D110)),0,MAX(MIN(MOD(E110,1),'Public Holidays &amp; work hours'!$F$2),'Public Holidays &amp; work hours'!$F$1)-'Public Holidays &amp; work hours'!F$1)</f>
        <v>0</v>
      </c>
      <c r="L110" s="20">
        <f>IF(INT(E110)-INT(D110)&lt;=1,0,(INT(E110)-INT(D110)-1)*('Public Holidays &amp; work hours'!F$2-'Public Holidays &amp; work hours'!F$1))</f>
        <v>0</v>
      </c>
      <c r="M110" s="20">
        <f ca="1">IF(INT(E110)-INT(D110)&lt;=1,0,SUMPRODUCT(1*(WEEKDAY(ROW(INDIRECT(INT(D110)+1&amp;":"&amp;INT(E110)-1)),2)&gt;=6)))*('Public Holidays &amp; work hours'!F$2-'Public Holidays &amp; work hours'!F$1)</f>
        <v>0</v>
      </c>
      <c r="N110" s="20">
        <f ca="1">IF(INT(E110)-INT(D110)&lt;=1,0,SUMPRODUCT(1*(ISNUMBER(MATCH(ROW(INDIRECT(INT(D110)+1&amp;":"&amp;INT(E110)-1)),('Public Holidays &amp; work hours'!$B$2:$B$19),0))))*('Public Holidays &amp; work hours'!F$2-'Public Holidays &amp; work hours'!F$1))</f>
        <v>0</v>
      </c>
    </row>
    <row r="111" spans="1:14" x14ac:dyDescent="0.3">
      <c r="A111" s="14"/>
      <c r="B111" s="8"/>
      <c r="C111" s="8"/>
      <c r="D111" s="15"/>
      <c r="E111" s="15"/>
      <c r="F111" s="16">
        <f t="shared" si="6"/>
        <v>0</v>
      </c>
      <c r="G111" s="17"/>
      <c r="H111" s="18"/>
      <c r="I111" s="19">
        <f t="shared" ca="1" si="7"/>
        <v>0</v>
      </c>
      <c r="J111" s="20">
        <f>IF(OR(WEEKDAY(INT(D111),2)&gt;=6,COUNTIF('Public Holidays &amp; work hours'!$B$2:$B$19,INT('New Working File'!D111))=1),0,IF('Public Holidays &amp; work hours'!F$2-MOD('New Working File'!D111,1)&lt;0,0,MIN('Public Holidays &amp; work hours'!F$2-MAX(MOD('New Working File'!D111,1),'Public Holidays &amp; work hours'!$F$1),E111-MAX(D111,INT(D111)+'Public Holidays &amp; work hours'!$F$1))))</f>
        <v>0</v>
      </c>
      <c r="K111" s="20">
        <f>IF(OR(WEEKDAY(INT(E111),2)&gt;=6,COUNTIF('Public Holidays &amp; work hours'!$B$2:$B$19,INT('New Working File'!E111))=1,INT(E111)=INT(D111)),0,MAX(MIN(MOD(E111,1),'Public Holidays &amp; work hours'!$F$2),'Public Holidays &amp; work hours'!$F$1)-'Public Holidays &amp; work hours'!F$1)</f>
        <v>0</v>
      </c>
      <c r="L111" s="20">
        <f>IF(INT(E111)-INT(D111)&lt;=1,0,(INT(E111)-INT(D111)-1)*('Public Holidays &amp; work hours'!F$2-'Public Holidays &amp; work hours'!F$1))</f>
        <v>0</v>
      </c>
      <c r="M111" s="20">
        <f ca="1">IF(INT(E111)-INT(D111)&lt;=1,0,SUMPRODUCT(1*(WEEKDAY(ROW(INDIRECT(INT(D111)+1&amp;":"&amp;INT(E111)-1)),2)&gt;=6)))*('Public Holidays &amp; work hours'!F$2-'Public Holidays &amp; work hours'!F$1)</f>
        <v>0</v>
      </c>
      <c r="N111" s="20">
        <f ca="1">IF(INT(E111)-INT(D111)&lt;=1,0,SUMPRODUCT(1*(ISNUMBER(MATCH(ROW(INDIRECT(INT(D111)+1&amp;":"&amp;INT(E111)-1)),('Public Holidays &amp; work hours'!$B$2:$B$19),0))))*('Public Holidays &amp; work hours'!F$2-'Public Holidays &amp; work hours'!F$1))</f>
        <v>0</v>
      </c>
    </row>
    <row r="112" spans="1:14" x14ac:dyDescent="0.3">
      <c r="A112" s="14"/>
      <c r="B112" s="8"/>
      <c r="C112" s="8"/>
      <c r="D112" s="15"/>
      <c r="E112" s="15"/>
      <c r="F112" s="16">
        <f t="shared" si="6"/>
        <v>0</v>
      </c>
      <c r="G112" s="17"/>
      <c r="H112" s="18"/>
      <c r="I112" s="19">
        <f t="shared" ca="1" si="7"/>
        <v>0</v>
      </c>
      <c r="J112" s="20">
        <f>IF(OR(WEEKDAY(INT(D112),2)&gt;=6,COUNTIF('Public Holidays &amp; work hours'!$B$2:$B$19,INT('New Working File'!D112))=1),0,IF('Public Holidays &amp; work hours'!F$2-MOD('New Working File'!D112,1)&lt;0,0,MIN('Public Holidays &amp; work hours'!F$2-MAX(MOD('New Working File'!D112,1),'Public Holidays &amp; work hours'!$F$1),E112-MAX(D112,INT(D112)+'Public Holidays &amp; work hours'!$F$1))))</f>
        <v>0</v>
      </c>
      <c r="K112" s="20">
        <f>IF(OR(WEEKDAY(INT(E112),2)&gt;=6,COUNTIF('Public Holidays &amp; work hours'!$B$2:$B$19,INT('New Working File'!E112))=1,INT(E112)=INT(D112)),0,MAX(MIN(MOD(E112,1),'Public Holidays &amp; work hours'!$F$2),'Public Holidays &amp; work hours'!$F$1)-'Public Holidays &amp; work hours'!F$1)</f>
        <v>0</v>
      </c>
      <c r="L112" s="20">
        <f>IF(INT(E112)-INT(D112)&lt;=1,0,(INT(E112)-INT(D112)-1)*('Public Holidays &amp; work hours'!F$2-'Public Holidays &amp; work hours'!F$1))</f>
        <v>0</v>
      </c>
      <c r="M112" s="20">
        <f ca="1">IF(INT(E112)-INT(D112)&lt;=1,0,SUMPRODUCT(1*(WEEKDAY(ROW(INDIRECT(INT(D112)+1&amp;":"&amp;INT(E112)-1)),2)&gt;=6)))*('Public Holidays &amp; work hours'!F$2-'Public Holidays &amp; work hours'!F$1)</f>
        <v>0</v>
      </c>
      <c r="N112" s="20">
        <f ca="1">IF(INT(E112)-INT(D112)&lt;=1,0,SUMPRODUCT(1*(ISNUMBER(MATCH(ROW(INDIRECT(INT(D112)+1&amp;":"&amp;INT(E112)-1)),('Public Holidays &amp; work hours'!$B$2:$B$19),0))))*('Public Holidays &amp; work hours'!F$2-'Public Holidays &amp; work hours'!F$1))</f>
        <v>0</v>
      </c>
    </row>
    <row r="113" spans="1:14" x14ac:dyDescent="0.3">
      <c r="A113" s="14"/>
      <c r="B113" s="8"/>
      <c r="C113" s="8"/>
      <c r="D113" s="15"/>
      <c r="E113" s="15"/>
      <c r="F113" s="16">
        <f t="shared" si="6"/>
        <v>0</v>
      </c>
      <c r="G113" s="17"/>
      <c r="H113" s="18"/>
      <c r="I113" s="19">
        <f t="shared" ca="1" si="7"/>
        <v>0</v>
      </c>
      <c r="J113" s="20">
        <f>IF(OR(WEEKDAY(INT(D113),2)&gt;=6,COUNTIF('Public Holidays &amp; work hours'!$B$2:$B$19,INT('New Working File'!D113))=1),0,IF('Public Holidays &amp; work hours'!F$2-MOD('New Working File'!D113,1)&lt;0,0,MIN('Public Holidays &amp; work hours'!F$2-MAX(MOD('New Working File'!D113,1),'Public Holidays &amp; work hours'!$F$1),E113-MAX(D113,INT(D113)+'Public Holidays &amp; work hours'!$F$1))))</f>
        <v>0</v>
      </c>
      <c r="K113" s="20">
        <f>IF(OR(WEEKDAY(INT(E113),2)&gt;=6,COUNTIF('Public Holidays &amp; work hours'!$B$2:$B$19,INT('New Working File'!E113))=1,INT(E113)=INT(D113)),0,MAX(MIN(MOD(E113,1),'Public Holidays &amp; work hours'!$F$2),'Public Holidays &amp; work hours'!$F$1)-'Public Holidays &amp; work hours'!F$1)</f>
        <v>0</v>
      </c>
      <c r="L113" s="20">
        <f>IF(INT(E113)-INT(D113)&lt;=1,0,(INT(E113)-INT(D113)-1)*('Public Holidays &amp; work hours'!F$2-'Public Holidays &amp; work hours'!F$1))</f>
        <v>0</v>
      </c>
      <c r="M113" s="20">
        <f ca="1">IF(INT(E113)-INT(D113)&lt;=1,0,SUMPRODUCT(1*(WEEKDAY(ROW(INDIRECT(INT(D113)+1&amp;":"&amp;INT(E113)-1)),2)&gt;=6)))*('Public Holidays &amp; work hours'!F$2-'Public Holidays &amp; work hours'!F$1)</f>
        <v>0</v>
      </c>
      <c r="N113" s="20">
        <f ca="1">IF(INT(E113)-INT(D113)&lt;=1,0,SUMPRODUCT(1*(ISNUMBER(MATCH(ROW(INDIRECT(INT(D113)+1&amp;":"&amp;INT(E113)-1)),('Public Holidays &amp; work hours'!$B$2:$B$19),0))))*('Public Holidays &amp; work hours'!F$2-'Public Holidays &amp; work hours'!F$1))</f>
        <v>0</v>
      </c>
    </row>
    <row r="114" spans="1:14" x14ac:dyDescent="0.3">
      <c r="A114" s="14"/>
      <c r="B114" s="8"/>
      <c r="C114" s="8"/>
      <c r="D114" s="15"/>
      <c r="E114" s="15"/>
      <c r="F114" s="16">
        <f t="shared" si="6"/>
        <v>0</v>
      </c>
      <c r="G114" s="17"/>
      <c r="H114" s="18"/>
      <c r="I114" s="19">
        <f t="shared" ca="1" si="7"/>
        <v>0</v>
      </c>
      <c r="J114" s="20">
        <f>IF(OR(WEEKDAY(INT(D114),2)&gt;=6,COUNTIF('Public Holidays &amp; work hours'!$B$2:$B$19,INT('New Working File'!D114))=1),0,IF('Public Holidays &amp; work hours'!F$2-MOD('New Working File'!D114,1)&lt;0,0,MIN('Public Holidays &amp; work hours'!F$2-MAX(MOD('New Working File'!D114,1),'Public Holidays &amp; work hours'!$F$1),E114-MAX(D114,INT(D114)+'Public Holidays &amp; work hours'!$F$1))))</f>
        <v>0</v>
      </c>
      <c r="K114" s="20">
        <f>IF(OR(WEEKDAY(INT(E114),2)&gt;=6,COUNTIF('Public Holidays &amp; work hours'!$B$2:$B$19,INT('New Working File'!E114))=1,INT(E114)=INT(D114)),0,MAX(MIN(MOD(E114,1),'Public Holidays &amp; work hours'!$F$2),'Public Holidays &amp; work hours'!$F$1)-'Public Holidays &amp; work hours'!F$1)</f>
        <v>0</v>
      </c>
      <c r="L114" s="20">
        <f>IF(INT(E114)-INT(D114)&lt;=1,0,(INT(E114)-INT(D114)-1)*('Public Holidays &amp; work hours'!F$2-'Public Holidays &amp; work hours'!F$1))</f>
        <v>0</v>
      </c>
      <c r="M114" s="20">
        <f ca="1">IF(INT(E114)-INT(D114)&lt;=1,0,SUMPRODUCT(1*(WEEKDAY(ROW(INDIRECT(INT(D114)+1&amp;":"&amp;INT(E114)-1)),2)&gt;=6)))*('Public Holidays &amp; work hours'!F$2-'Public Holidays &amp; work hours'!F$1)</f>
        <v>0</v>
      </c>
      <c r="N114" s="20">
        <f ca="1">IF(INT(E114)-INT(D114)&lt;=1,0,SUMPRODUCT(1*(ISNUMBER(MATCH(ROW(INDIRECT(INT(D114)+1&amp;":"&amp;INT(E114)-1)),('Public Holidays &amp; work hours'!$B$2:$B$19),0))))*('Public Holidays &amp; work hours'!F$2-'Public Holidays &amp; work hours'!F$1))</f>
        <v>0</v>
      </c>
    </row>
    <row r="115" spans="1:14" x14ac:dyDescent="0.3">
      <c r="A115" s="14"/>
      <c r="B115" s="8"/>
      <c r="C115" s="8"/>
      <c r="D115" s="15"/>
      <c r="E115" s="15"/>
      <c r="F115" s="16">
        <f t="shared" si="6"/>
        <v>0</v>
      </c>
      <c r="G115" s="17"/>
      <c r="H115" s="18"/>
      <c r="I115" s="19">
        <f t="shared" ca="1" si="7"/>
        <v>0</v>
      </c>
      <c r="J115" s="20">
        <f>IF(OR(WEEKDAY(INT(D115),2)&gt;=6,COUNTIF('Public Holidays &amp; work hours'!$B$2:$B$19,INT('New Working File'!D115))=1),0,IF('Public Holidays &amp; work hours'!F$2-MOD('New Working File'!D115,1)&lt;0,0,MIN('Public Holidays &amp; work hours'!F$2-MAX(MOD('New Working File'!D115,1),'Public Holidays &amp; work hours'!$F$1),E115-MAX(D115,INT(D115)+'Public Holidays &amp; work hours'!$F$1))))</f>
        <v>0</v>
      </c>
      <c r="K115" s="20">
        <f>IF(OR(WEEKDAY(INT(E115),2)&gt;=6,COUNTIF('Public Holidays &amp; work hours'!$B$2:$B$19,INT('New Working File'!E115))=1,INT(E115)=INT(D115)),0,MAX(MIN(MOD(E115,1),'Public Holidays &amp; work hours'!$F$2),'Public Holidays &amp; work hours'!$F$1)-'Public Holidays &amp; work hours'!F$1)</f>
        <v>0</v>
      </c>
      <c r="L115" s="20">
        <f>IF(INT(E115)-INT(D115)&lt;=1,0,(INT(E115)-INT(D115)-1)*('Public Holidays &amp; work hours'!F$2-'Public Holidays &amp; work hours'!F$1))</f>
        <v>0</v>
      </c>
      <c r="M115" s="20">
        <f ca="1">IF(INT(E115)-INT(D115)&lt;=1,0,SUMPRODUCT(1*(WEEKDAY(ROW(INDIRECT(INT(D115)+1&amp;":"&amp;INT(E115)-1)),2)&gt;=6)))*('Public Holidays &amp; work hours'!F$2-'Public Holidays &amp; work hours'!F$1)</f>
        <v>0</v>
      </c>
      <c r="N115" s="20">
        <f ca="1">IF(INT(E115)-INT(D115)&lt;=1,0,SUMPRODUCT(1*(ISNUMBER(MATCH(ROW(INDIRECT(INT(D115)+1&amp;":"&amp;INT(E115)-1)),('Public Holidays &amp; work hours'!$B$2:$B$19),0))))*('Public Holidays &amp; work hours'!F$2-'Public Holidays &amp; work hours'!F$1))</f>
        <v>0</v>
      </c>
    </row>
    <row r="116" spans="1:14" x14ac:dyDescent="0.3">
      <c r="A116" s="14"/>
      <c r="B116" s="8"/>
      <c r="C116" s="8"/>
      <c r="D116" s="15"/>
      <c r="E116" s="15"/>
      <c r="F116" s="16">
        <f t="shared" si="6"/>
        <v>0</v>
      </c>
      <c r="G116" s="17"/>
      <c r="H116" s="18"/>
      <c r="I116" s="19">
        <f t="shared" ca="1" si="7"/>
        <v>0</v>
      </c>
      <c r="J116" s="20">
        <f>IF(OR(WEEKDAY(INT(D116),2)&gt;=6,COUNTIF('Public Holidays &amp; work hours'!$B$2:$B$19,INT('New Working File'!D116))=1),0,IF('Public Holidays &amp; work hours'!F$2-MOD('New Working File'!D116,1)&lt;0,0,MIN('Public Holidays &amp; work hours'!F$2-MAX(MOD('New Working File'!D116,1),'Public Holidays &amp; work hours'!$F$1),E116-MAX(D116,INT(D116)+'Public Holidays &amp; work hours'!$F$1))))</f>
        <v>0</v>
      </c>
      <c r="K116" s="20">
        <f>IF(OR(WEEKDAY(INT(E116),2)&gt;=6,COUNTIF('Public Holidays &amp; work hours'!$B$2:$B$19,INT('New Working File'!E116))=1,INT(E116)=INT(D116)),0,MAX(MIN(MOD(E116,1),'Public Holidays &amp; work hours'!$F$2),'Public Holidays &amp; work hours'!$F$1)-'Public Holidays &amp; work hours'!F$1)</f>
        <v>0</v>
      </c>
      <c r="L116" s="20">
        <f>IF(INT(E116)-INT(D116)&lt;=1,0,(INT(E116)-INT(D116)-1)*('Public Holidays &amp; work hours'!F$2-'Public Holidays &amp; work hours'!F$1))</f>
        <v>0</v>
      </c>
      <c r="M116" s="20">
        <f ca="1">IF(INT(E116)-INT(D116)&lt;=1,0,SUMPRODUCT(1*(WEEKDAY(ROW(INDIRECT(INT(D116)+1&amp;":"&amp;INT(E116)-1)),2)&gt;=6)))*('Public Holidays &amp; work hours'!F$2-'Public Holidays &amp; work hours'!F$1)</f>
        <v>0</v>
      </c>
      <c r="N116" s="20">
        <f ca="1">IF(INT(E116)-INT(D116)&lt;=1,0,SUMPRODUCT(1*(ISNUMBER(MATCH(ROW(INDIRECT(INT(D116)+1&amp;":"&amp;INT(E116)-1)),('Public Holidays &amp; work hours'!$B$2:$B$19),0))))*('Public Holidays &amp; work hours'!F$2-'Public Holidays &amp; work hours'!F$1))</f>
        <v>0</v>
      </c>
    </row>
    <row r="117" spans="1:14" x14ac:dyDescent="0.3">
      <c r="A117" s="14"/>
      <c r="B117" s="8"/>
      <c r="C117" s="8"/>
      <c r="D117" s="15"/>
      <c r="E117" s="15"/>
      <c r="F117" s="16">
        <f t="shared" si="6"/>
        <v>0</v>
      </c>
      <c r="G117" s="17"/>
      <c r="H117" s="18"/>
      <c r="I117" s="19">
        <f t="shared" ca="1" si="7"/>
        <v>0</v>
      </c>
      <c r="J117" s="20">
        <f>IF(OR(WEEKDAY(INT(D117),2)&gt;=6,COUNTIF('Public Holidays &amp; work hours'!$B$2:$B$19,INT('New Working File'!D117))=1),0,IF('Public Holidays &amp; work hours'!F$2-MOD('New Working File'!D117,1)&lt;0,0,MIN('Public Holidays &amp; work hours'!F$2-MAX(MOD('New Working File'!D117,1),'Public Holidays &amp; work hours'!$F$1),E117-MAX(D117,INT(D117)+'Public Holidays &amp; work hours'!$F$1))))</f>
        <v>0</v>
      </c>
      <c r="K117" s="20">
        <f>IF(OR(WEEKDAY(INT(E117),2)&gt;=6,COUNTIF('Public Holidays &amp; work hours'!$B$2:$B$19,INT('New Working File'!E117))=1,INT(E117)=INT(D117)),0,MAX(MIN(MOD(E117,1),'Public Holidays &amp; work hours'!$F$2),'Public Holidays &amp; work hours'!$F$1)-'Public Holidays &amp; work hours'!F$1)</f>
        <v>0</v>
      </c>
      <c r="L117" s="20">
        <f>IF(INT(E117)-INT(D117)&lt;=1,0,(INT(E117)-INT(D117)-1)*('Public Holidays &amp; work hours'!F$2-'Public Holidays &amp; work hours'!F$1))</f>
        <v>0</v>
      </c>
      <c r="M117" s="20">
        <f ca="1">IF(INT(E117)-INT(D117)&lt;=1,0,SUMPRODUCT(1*(WEEKDAY(ROW(INDIRECT(INT(D117)+1&amp;":"&amp;INT(E117)-1)),2)&gt;=6)))*('Public Holidays &amp; work hours'!F$2-'Public Holidays &amp; work hours'!F$1)</f>
        <v>0</v>
      </c>
      <c r="N117" s="20">
        <f ca="1">IF(INT(E117)-INT(D117)&lt;=1,0,SUMPRODUCT(1*(ISNUMBER(MATCH(ROW(INDIRECT(INT(D117)+1&amp;":"&amp;INT(E117)-1)),('Public Holidays &amp; work hours'!$B$2:$B$19),0))))*('Public Holidays &amp; work hours'!F$2-'Public Holidays &amp; work hours'!F$1))</f>
        <v>0</v>
      </c>
    </row>
    <row r="118" spans="1:14" x14ac:dyDescent="0.3">
      <c r="A118" s="14"/>
      <c r="B118" s="8"/>
      <c r="C118" s="8"/>
      <c r="D118" s="15"/>
      <c r="E118" s="15"/>
      <c r="F118" s="16">
        <f t="shared" si="6"/>
        <v>0</v>
      </c>
      <c r="G118" s="17"/>
      <c r="H118" s="18"/>
      <c r="I118" s="19">
        <f t="shared" ca="1" si="7"/>
        <v>0</v>
      </c>
      <c r="J118" s="20">
        <f>IF(OR(WEEKDAY(INT(D118),2)&gt;=6,COUNTIF('Public Holidays &amp; work hours'!$B$2:$B$19,INT('New Working File'!D118))=1),0,IF('Public Holidays &amp; work hours'!F$2-MOD('New Working File'!D118,1)&lt;0,0,MIN('Public Holidays &amp; work hours'!F$2-MAX(MOD('New Working File'!D118,1),'Public Holidays &amp; work hours'!$F$1),E118-MAX(D118,INT(D118)+'Public Holidays &amp; work hours'!$F$1))))</f>
        <v>0</v>
      </c>
      <c r="K118" s="20">
        <f>IF(OR(WEEKDAY(INT(E118),2)&gt;=6,COUNTIF('Public Holidays &amp; work hours'!$B$2:$B$19,INT('New Working File'!E118))=1,INT(E118)=INT(D118)),0,MAX(MIN(MOD(E118,1),'Public Holidays &amp; work hours'!$F$2),'Public Holidays &amp; work hours'!$F$1)-'Public Holidays &amp; work hours'!F$1)</f>
        <v>0</v>
      </c>
      <c r="L118" s="20">
        <f>IF(INT(E118)-INT(D118)&lt;=1,0,(INT(E118)-INT(D118)-1)*('Public Holidays &amp; work hours'!F$2-'Public Holidays &amp; work hours'!F$1))</f>
        <v>0</v>
      </c>
      <c r="M118" s="20">
        <f ca="1">IF(INT(E118)-INT(D118)&lt;=1,0,SUMPRODUCT(1*(WEEKDAY(ROW(INDIRECT(INT(D118)+1&amp;":"&amp;INT(E118)-1)),2)&gt;=6)))*('Public Holidays &amp; work hours'!F$2-'Public Holidays &amp; work hours'!F$1)</f>
        <v>0</v>
      </c>
      <c r="N118" s="20">
        <f ca="1">IF(INT(E118)-INT(D118)&lt;=1,0,SUMPRODUCT(1*(ISNUMBER(MATCH(ROW(INDIRECT(INT(D118)+1&amp;":"&amp;INT(E118)-1)),('Public Holidays &amp; work hours'!$B$2:$B$19),0))))*('Public Holidays &amp; work hours'!F$2-'Public Holidays &amp; work hours'!F$1))</f>
        <v>0</v>
      </c>
    </row>
    <row r="119" spans="1:14" x14ac:dyDescent="0.3">
      <c r="A119" s="14"/>
      <c r="B119" s="8"/>
      <c r="C119" s="8"/>
      <c r="D119" s="15"/>
      <c r="E119" s="15"/>
      <c r="F119" s="16">
        <f t="shared" si="6"/>
        <v>0</v>
      </c>
      <c r="G119" s="17"/>
      <c r="H119" s="18"/>
      <c r="I119" s="19">
        <f t="shared" ca="1" si="7"/>
        <v>0</v>
      </c>
      <c r="J119" s="20">
        <f>IF(OR(WEEKDAY(INT(D119),2)&gt;=6,COUNTIF('Public Holidays &amp; work hours'!$B$2:$B$19,INT('New Working File'!D119))=1),0,IF('Public Holidays &amp; work hours'!F$2-MOD('New Working File'!D119,1)&lt;0,0,MIN('Public Holidays &amp; work hours'!F$2-MAX(MOD('New Working File'!D119,1),'Public Holidays &amp; work hours'!$F$1),E119-MAX(D119,INT(D119)+'Public Holidays &amp; work hours'!$F$1))))</f>
        <v>0</v>
      </c>
      <c r="K119" s="20">
        <f>IF(OR(WEEKDAY(INT(E119),2)&gt;=6,COUNTIF('Public Holidays &amp; work hours'!$B$2:$B$19,INT('New Working File'!E119))=1,INT(E119)=INT(D119)),0,MAX(MIN(MOD(E119,1),'Public Holidays &amp; work hours'!$F$2),'Public Holidays &amp; work hours'!$F$1)-'Public Holidays &amp; work hours'!F$1)</f>
        <v>0</v>
      </c>
      <c r="L119" s="20">
        <f>IF(INT(E119)-INT(D119)&lt;=1,0,(INT(E119)-INT(D119)-1)*('Public Holidays &amp; work hours'!F$2-'Public Holidays &amp; work hours'!F$1))</f>
        <v>0</v>
      </c>
      <c r="M119" s="20">
        <f ca="1">IF(INT(E119)-INT(D119)&lt;=1,0,SUMPRODUCT(1*(WEEKDAY(ROW(INDIRECT(INT(D119)+1&amp;":"&amp;INT(E119)-1)),2)&gt;=6)))*('Public Holidays &amp; work hours'!F$2-'Public Holidays &amp; work hours'!F$1)</f>
        <v>0</v>
      </c>
      <c r="N119" s="20">
        <f ca="1">IF(INT(E119)-INT(D119)&lt;=1,0,SUMPRODUCT(1*(ISNUMBER(MATCH(ROW(INDIRECT(INT(D119)+1&amp;":"&amp;INT(E119)-1)),('Public Holidays &amp; work hours'!$B$2:$B$19),0))))*('Public Holidays &amp; work hours'!F$2-'Public Holidays &amp; work hours'!F$1))</f>
        <v>0</v>
      </c>
    </row>
    <row r="120" spans="1:14" x14ac:dyDescent="0.3">
      <c r="A120" s="14"/>
      <c r="B120" s="8"/>
      <c r="C120" s="8"/>
      <c r="D120" s="15"/>
      <c r="E120" s="15"/>
      <c r="F120" s="16">
        <f t="shared" si="6"/>
        <v>0</v>
      </c>
      <c r="G120" s="17"/>
      <c r="H120" s="18"/>
      <c r="I120" s="19">
        <f t="shared" ca="1" si="7"/>
        <v>0</v>
      </c>
      <c r="J120" s="20">
        <f>IF(OR(WEEKDAY(INT(D120),2)&gt;=6,COUNTIF('Public Holidays &amp; work hours'!$B$2:$B$19,INT('New Working File'!D120))=1),0,IF('Public Holidays &amp; work hours'!F$2-MOD('New Working File'!D120,1)&lt;0,0,MIN('Public Holidays &amp; work hours'!F$2-MAX(MOD('New Working File'!D120,1),'Public Holidays &amp; work hours'!$F$1),E120-MAX(D120,INT(D120)+'Public Holidays &amp; work hours'!$F$1))))</f>
        <v>0</v>
      </c>
      <c r="K120" s="20">
        <f>IF(OR(WEEKDAY(INT(E120),2)&gt;=6,COUNTIF('Public Holidays &amp; work hours'!$B$2:$B$19,INT('New Working File'!E120))=1,INT(E120)=INT(D120)),0,MAX(MIN(MOD(E120,1),'Public Holidays &amp; work hours'!$F$2),'Public Holidays &amp; work hours'!$F$1)-'Public Holidays &amp; work hours'!F$1)</f>
        <v>0</v>
      </c>
      <c r="L120" s="20">
        <f>IF(INT(E120)-INT(D120)&lt;=1,0,(INT(E120)-INT(D120)-1)*('Public Holidays &amp; work hours'!F$2-'Public Holidays &amp; work hours'!F$1))</f>
        <v>0</v>
      </c>
      <c r="M120" s="20">
        <f ca="1">IF(INT(E120)-INT(D120)&lt;=1,0,SUMPRODUCT(1*(WEEKDAY(ROW(INDIRECT(INT(D120)+1&amp;":"&amp;INT(E120)-1)),2)&gt;=6)))*('Public Holidays &amp; work hours'!F$2-'Public Holidays &amp; work hours'!F$1)</f>
        <v>0</v>
      </c>
      <c r="N120" s="20">
        <f ca="1">IF(INT(E120)-INT(D120)&lt;=1,0,SUMPRODUCT(1*(ISNUMBER(MATCH(ROW(INDIRECT(INT(D120)+1&amp;":"&amp;INT(E120)-1)),('Public Holidays &amp; work hours'!$B$2:$B$19),0))))*('Public Holidays &amp; work hours'!F$2-'Public Holidays &amp; work hours'!F$1))</f>
        <v>0</v>
      </c>
    </row>
    <row r="121" spans="1:14" x14ac:dyDescent="0.3">
      <c r="A121" s="14"/>
      <c r="B121" s="8"/>
      <c r="C121" s="8"/>
      <c r="D121" s="15"/>
      <c r="E121" s="15"/>
      <c r="F121" s="16">
        <f t="shared" si="6"/>
        <v>0</v>
      </c>
      <c r="G121" s="17"/>
      <c r="H121" s="18"/>
      <c r="I121" s="19">
        <f t="shared" ca="1" si="7"/>
        <v>0</v>
      </c>
      <c r="J121" s="20">
        <f>IF(OR(WEEKDAY(INT(D121),2)&gt;=6,COUNTIF('Public Holidays &amp; work hours'!$B$2:$B$19,INT('New Working File'!D121))=1),0,IF('Public Holidays &amp; work hours'!F$2-MOD('New Working File'!D121,1)&lt;0,0,MIN('Public Holidays &amp; work hours'!F$2-MAX(MOD('New Working File'!D121,1),'Public Holidays &amp; work hours'!$F$1),E121-MAX(D121,INT(D121)+'Public Holidays &amp; work hours'!$F$1))))</f>
        <v>0</v>
      </c>
      <c r="K121" s="20">
        <f>IF(OR(WEEKDAY(INT(E121),2)&gt;=6,COUNTIF('Public Holidays &amp; work hours'!$B$2:$B$19,INT('New Working File'!E121))=1,INT(E121)=INT(D121)),0,MAX(MIN(MOD(E121,1),'Public Holidays &amp; work hours'!$F$2),'Public Holidays &amp; work hours'!$F$1)-'Public Holidays &amp; work hours'!F$1)</f>
        <v>0</v>
      </c>
      <c r="L121" s="20">
        <f>IF(INT(E121)-INT(D121)&lt;=1,0,(INT(E121)-INT(D121)-1)*('Public Holidays &amp; work hours'!F$2-'Public Holidays &amp; work hours'!F$1))</f>
        <v>0</v>
      </c>
      <c r="M121" s="20">
        <f ca="1">IF(INT(E121)-INT(D121)&lt;=1,0,SUMPRODUCT(1*(WEEKDAY(ROW(INDIRECT(INT(D121)+1&amp;":"&amp;INT(E121)-1)),2)&gt;=6)))*('Public Holidays &amp; work hours'!F$2-'Public Holidays &amp; work hours'!F$1)</f>
        <v>0</v>
      </c>
      <c r="N121" s="20">
        <f ca="1">IF(INT(E121)-INT(D121)&lt;=1,0,SUMPRODUCT(1*(ISNUMBER(MATCH(ROW(INDIRECT(INT(D121)+1&amp;":"&amp;INT(E121)-1)),('Public Holidays &amp; work hours'!$B$2:$B$19),0))))*('Public Holidays &amp; work hours'!F$2-'Public Holidays &amp; work hours'!F$1))</f>
        <v>0</v>
      </c>
    </row>
    <row r="122" spans="1:14" x14ac:dyDescent="0.3">
      <c r="A122" s="14"/>
      <c r="B122" s="8"/>
      <c r="C122" s="8"/>
      <c r="D122" s="15"/>
      <c r="E122" s="15"/>
      <c r="F122" s="16">
        <f t="shared" si="6"/>
        <v>0</v>
      </c>
      <c r="G122" s="17"/>
      <c r="H122" s="18"/>
      <c r="I122" s="19">
        <f t="shared" ca="1" si="7"/>
        <v>0</v>
      </c>
      <c r="J122" s="20">
        <f>IF(OR(WEEKDAY(INT(D122),2)&gt;=6,COUNTIF('Public Holidays &amp; work hours'!$B$2:$B$19,INT('New Working File'!D122))=1),0,IF('Public Holidays &amp; work hours'!F$2-MOD('New Working File'!D122,1)&lt;0,0,MIN('Public Holidays &amp; work hours'!F$2-MAX(MOD('New Working File'!D122,1),'Public Holidays &amp; work hours'!$F$1),E122-MAX(D122,INT(D122)+'Public Holidays &amp; work hours'!$F$1))))</f>
        <v>0</v>
      </c>
      <c r="K122" s="20">
        <f>IF(OR(WEEKDAY(INT(E122),2)&gt;=6,COUNTIF('Public Holidays &amp; work hours'!$B$2:$B$19,INT('New Working File'!E122))=1,INT(E122)=INT(D122)),0,MAX(MIN(MOD(E122,1),'Public Holidays &amp; work hours'!$F$2),'Public Holidays &amp; work hours'!$F$1)-'Public Holidays &amp; work hours'!F$1)</f>
        <v>0</v>
      </c>
      <c r="L122" s="20">
        <f>IF(INT(E122)-INT(D122)&lt;=1,0,(INT(E122)-INT(D122)-1)*('Public Holidays &amp; work hours'!F$2-'Public Holidays &amp; work hours'!F$1))</f>
        <v>0</v>
      </c>
      <c r="M122" s="20">
        <f ca="1">IF(INT(E122)-INT(D122)&lt;=1,0,SUMPRODUCT(1*(WEEKDAY(ROW(INDIRECT(INT(D122)+1&amp;":"&amp;INT(E122)-1)),2)&gt;=6)))*('Public Holidays &amp; work hours'!F$2-'Public Holidays &amp; work hours'!F$1)</f>
        <v>0</v>
      </c>
      <c r="N122" s="20">
        <f ca="1">IF(INT(E122)-INT(D122)&lt;=1,0,SUMPRODUCT(1*(ISNUMBER(MATCH(ROW(INDIRECT(INT(D122)+1&amp;":"&amp;INT(E122)-1)),('Public Holidays &amp; work hours'!$B$2:$B$19),0))))*('Public Holidays &amp; work hours'!F$2-'Public Holidays &amp; work hours'!F$1))</f>
        <v>0</v>
      </c>
    </row>
    <row r="123" spans="1:14" x14ac:dyDescent="0.3">
      <c r="A123" s="14"/>
      <c r="B123" s="8"/>
      <c r="C123" s="8"/>
      <c r="D123" s="15"/>
      <c r="E123" s="15"/>
      <c r="F123" s="16">
        <f t="shared" si="6"/>
        <v>0</v>
      </c>
      <c r="G123" s="17"/>
      <c r="H123" s="18"/>
      <c r="I123" s="19">
        <f t="shared" ca="1" si="7"/>
        <v>0</v>
      </c>
      <c r="J123" s="20">
        <f>IF(OR(WEEKDAY(INT(D123),2)&gt;=6,COUNTIF('Public Holidays &amp; work hours'!$B$2:$B$19,INT('New Working File'!D123))=1),0,IF('Public Holidays &amp; work hours'!F$2-MOD('New Working File'!D123,1)&lt;0,0,MIN('Public Holidays &amp; work hours'!F$2-MAX(MOD('New Working File'!D123,1),'Public Holidays &amp; work hours'!$F$1),E123-MAX(D123,INT(D123)+'Public Holidays &amp; work hours'!$F$1))))</f>
        <v>0</v>
      </c>
      <c r="K123" s="20">
        <f>IF(OR(WEEKDAY(INT(E123),2)&gt;=6,COUNTIF('Public Holidays &amp; work hours'!$B$2:$B$19,INT('New Working File'!E123))=1,INT(E123)=INT(D123)),0,MAX(MIN(MOD(E123,1),'Public Holidays &amp; work hours'!$F$2),'Public Holidays &amp; work hours'!$F$1)-'Public Holidays &amp; work hours'!F$1)</f>
        <v>0</v>
      </c>
      <c r="L123" s="20">
        <f>IF(INT(E123)-INT(D123)&lt;=1,0,(INT(E123)-INT(D123)-1)*('Public Holidays &amp; work hours'!F$2-'Public Holidays &amp; work hours'!F$1))</f>
        <v>0</v>
      </c>
      <c r="M123" s="20">
        <f ca="1">IF(INT(E123)-INT(D123)&lt;=1,0,SUMPRODUCT(1*(WEEKDAY(ROW(INDIRECT(INT(D123)+1&amp;":"&amp;INT(E123)-1)),2)&gt;=6)))*('Public Holidays &amp; work hours'!F$2-'Public Holidays &amp; work hours'!F$1)</f>
        <v>0</v>
      </c>
      <c r="N123" s="20">
        <f ca="1">IF(INT(E123)-INT(D123)&lt;=1,0,SUMPRODUCT(1*(ISNUMBER(MATCH(ROW(INDIRECT(INT(D123)+1&amp;":"&amp;INT(E123)-1)),('Public Holidays &amp; work hours'!$B$2:$B$19),0))))*('Public Holidays &amp; work hours'!F$2-'Public Holidays &amp; work hours'!F$1))</f>
        <v>0</v>
      </c>
    </row>
    <row r="124" spans="1:14" x14ac:dyDescent="0.3">
      <c r="A124" s="14"/>
      <c r="B124" s="8"/>
      <c r="C124" s="8"/>
      <c r="D124" s="15"/>
      <c r="E124" s="15"/>
      <c r="F124" s="16">
        <f t="shared" si="6"/>
        <v>0</v>
      </c>
      <c r="G124" s="17"/>
      <c r="H124" s="18"/>
      <c r="I124" s="19">
        <f t="shared" ca="1" si="7"/>
        <v>0</v>
      </c>
      <c r="J124" s="20">
        <f>IF(OR(WEEKDAY(INT(D124),2)&gt;=6,COUNTIF('Public Holidays &amp; work hours'!$B$2:$B$19,INT('New Working File'!D124))=1),0,IF('Public Holidays &amp; work hours'!F$2-MOD('New Working File'!D124,1)&lt;0,0,MIN('Public Holidays &amp; work hours'!F$2-MAX(MOD('New Working File'!D124,1),'Public Holidays &amp; work hours'!$F$1),E124-MAX(D124,INT(D124)+'Public Holidays &amp; work hours'!$F$1))))</f>
        <v>0</v>
      </c>
      <c r="K124" s="20">
        <f>IF(OR(WEEKDAY(INT(E124),2)&gt;=6,COUNTIF('Public Holidays &amp; work hours'!$B$2:$B$19,INT('New Working File'!E124))=1,INT(E124)=INT(D124)),0,MAX(MIN(MOD(E124,1),'Public Holidays &amp; work hours'!$F$2),'Public Holidays &amp; work hours'!$F$1)-'Public Holidays &amp; work hours'!F$1)</f>
        <v>0</v>
      </c>
      <c r="L124" s="20">
        <f>IF(INT(E124)-INT(D124)&lt;=1,0,(INT(E124)-INT(D124)-1)*('Public Holidays &amp; work hours'!F$2-'Public Holidays &amp; work hours'!F$1))</f>
        <v>0</v>
      </c>
      <c r="M124" s="20">
        <f ca="1">IF(INT(E124)-INT(D124)&lt;=1,0,SUMPRODUCT(1*(WEEKDAY(ROW(INDIRECT(INT(D124)+1&amp;":"&amp;INT(E124)-1)),2)&gt;=6)))*('Public Holidays &amp; work hours'!F$2-'Public Holidays &amp; work hours'!F$1)</f>
        <v>0</v>
      </c>
      <c r="N124" s="20">
        <f ca="1">IF(INT(E124)-INT(D124)&lt;=1,0,SUMPRODUCT(1*(ISNUMBER(MATCH(ROW(INDIRECT(INT(D124)+1&amp;":"&amp;INT(E124)-1)),('Public Holidays &amp; work hours'!$B$2:$B$19),0))))*('Public Holidays &amp; work hours'!F$2-'Public Holidays &amp; work hours'!F$1))</f>
        <v>0</v>
      </c>
    </row>
    <row r="125" spans="1:14" x14ac:dyDescent="0.3">
      <c r="A125" s="14"/>
      <c r="B125" s="8"/>
      <c r="C125" s="8"/>
      <c r="D125" s="15"/>
      <c r="E125" s="15"/>
      <c r="F125" s="16">
        <f t="shared" si="6"/>
        <v>0</v>
      </c>
      <c r="G125" s="17"/>
      <c r="H125" s="18"/>
      <c r="I125" s="19">
        <f t="shared" ca="1" si="7"/>
        <v>0</v>
      </c>
      <c r="J125" s="20">
        <f>IF(OR(WEEKDAY(INT(D125),2)&gt;=6,COUNTIF('Public Holidays &amp; work hours'!$B$2:$B$19,INT('New Working File'!D125))=1),0,IF('Public Holidays &amp; work hours'!F$2-MOD('New Working File'!D125,1)&lt;0,0,MIN('Public Holidays &amp; work hours'!F$2-MAX(MOD('New Working File'!D125,1),'Public Holidays &amp; work hours'!$F$1),E125-MAX(D125,INT(D125)+'Public Holidays &amp; work hours'!$F$1))))</f>
        <v>0</v>
      </c>
      <c r="K125" s="20">
        <f>IF(OR(WEEKDAY(INT(E125),2)&gt;=6,COUNTIF('Public Holidays &amp; work hours'!$B$2:$B$19,INT('New Working File'!E125))=1,INT(E125)=INT(D125)),0,MAX(MIN(MOD(E125,1),'Public Holidays &amp; work hours'!$F$2),'Public Holidays &amp; work hours'!$F$1)-'Public Holidays &amp; work hours'!F$1)</f>
        <v>0</v>
      </c>
      <c r="L125" s="20">
        <f>IF(INT(E125)-INT(D125)&lt;=1,0,(INT(E125)-INT(D125)-1)*('Public Holidays &amp; work hours'!F$2-'Public Holidays &amp; work hours'!F$1))</f>
        <v>0</v>
      </c>
      <c r="M125" s="20">
        <f ca="1">IF(INT(E125)-INT(D125)&lt;=1,0,SUMPRODUCT(1*(WEEKDAY(ROW(INDIRECT(INT(D125)+1&amp;":"&amp;INT(E125)-1)),2)&gt;=6)))*('Public Holidays &amp; work hours'!F$2-'Public Holidays &amp; work hours'!F$1)</f>
        <v>0</v>
      </c>
      <c r="N125" s="20">
        <f ca="1">IF(INT(E125)-INT(D125)&lt;=1,0,SUMPRODUCT(1*(ISNUMBER(MATCH(ROW(INDIRECT(INT(D125)+1&amp;":"&amp;INT(E125)-1)),('Public Holidays &amp; work hours'!$B$2:$B$19),0))))*('Public Holidays &amp; work hours'!F$2-'Public Holidays &amp; work hours'!F$1))</f>
        <v>0</v>
      </c>
    </row>
    <row r="126" spans="1:14" x14ac:dyDescent="0.3">
      <c r="A126" s="14"/>
      <c r="B126" s="8"/>
      <c r="C126" s="8"/>
      <c r="D126" s="15"/>
      <c r="E126" s="15"/>
      <c r="F126" s="16">
        <f t="shared" si="6"/>
        <v>0</v>
      </c>
      <c r="G126" s="17"/>
      <c r="H126" s="18"/>
      <c r="I126" s="19">
        <f t="shared" ref="I126:I145" ca="1" si="8">J126+K126+L126-M126-N126</f>
        <v>0</v>
      </c>
      <c r="J126" s="20">
        <f>IF(OR(WEEKDAY(INT(D126),2)&gt;=6,COUNTIF('Public Holidays &amp; work hours'!$B$2:$B$19,INT('New Working File'!D126))=1),0,IF('Public Holidays &amp; work hours'!F$2-MOD('New Working File'!D126,1)&lt;0,0,MIN('Public Holidays &amp; work hours'!F$2-MAX(MOD('New Working File'!D126,1),'Public Holidays &amp; work hours'!$F$1),E126-MAX(D126,INT(D126)+'Public Holidays &amp; work hours'!$F$1))))</f>
        <v>0</v>
      </c>
      <c r="K126" s="20">
        <f>IF(OR(WEEKDAY(INT(E126),2)&gt;=6,COUNTIF('Public Holidays &amp; work hours'!$B$2:$B$19,INT('New Working File'!E126))=1,INT(E126)=INT(D126)),0,MAX(MIN(MOD(E126,1),'Public Holidays &amp; work hours'!$F$2),'Public Holidays &amp; work hours'!$F$1)-'Public Holidays &amp; work hours'!F$1)</f>
        <v>0</v>
      </c>
      <c r="L126" s="20">
        <f>IF(INT(E126)-INT(D126)&lt;=1,0,(INT(E126)-INT(D126)-1)*('Public Holidays &amp; work hours'!F$2-'Public Holidays &amp; work hours'!F$1))</f>
        <v>0</v>
      </c>
      <c r="M126" s="20">
        <f ca="1">IF(INT(E126)-INT(D126)&lt;=1,0,SUMPRODUCT(1*(WEEKDAY(ROW(INDIRECT(INT(D126)+1&amp;":"&amp;INT(E126)-1)),2)&gt;=6)))*('Public Holidays &amp; work hours'!F$2-'Public Holidays &amp; work hours'!F$1)</f>
        <v>0</v>
      </c>
      <c r="N126" s="20">
        <f ca="1">IF(INT(E126)-INT(D126)&lt;=1,0,SUMPRODUCT(1*(ISNUMBER(MATCH(ROW(INDIRECT(INT(D126)+1&amp;":"&amp;INT(E126)-1)),('Public Holidays &amp; work hours'!$B$2:$B$19),0))))*('Public Holidays &amp; work hours'!F$2-'Public Holidays &amp; work hours'!F$1))</f>
        <v>0</v>
      </c>
    </row>
    <row r="127" spans="1:14" x14ac:dyDescent="0.3">
      <c r="A127" s="14"/>
      <c r="B127" s="8"/>
      <c r="C127" s="8"/>
      <c r="D127" s="15"/>
      <c r="E127" s="15"/>
      <c r="F127" s="16">
        <f t="shared" si="6"/>
        <v>0</v>
      </c>
      <c r="G127" s="17"/>
      <c r="H127" s="18"/>
      <c r="I127" s="19">
        <f t="shared" ca="1" si="8"/>
        <v>0</v>
      </c>
      <c r="J127" s="20">
        <f>IF(OR(WEEKDAY(INT(D127),2)&gt;=6,COUNTIF('Public Holidays &amp; work hours'!$B$2:$B$19,INT('New Working File'!D127))=1),0,IF('Public Holidays &amp; work hours'!F$2-MOD('New Working File'!D127,1)&lt;0,0,MIN('Public Holidays &amp; work hours'!F$2-MAX(MOD('New Working File'!D127,1),'Public Holidays &amp; work hours'!$F$1),E127-MAX(D127,INT(D127)+'Public Holidays &amp; work hours'!$F$1))))</f>
        <v>0</v>
      </c>
      <c r="K127" s="20">
        <f>IF(OR(WEEKDAY(INT(E127),2)&gt;=6,COUNTIF('Public Holidays &amp; work hours'!$B$2:$B$19,INT('New Working File'!E127))=1,INT(E127)=INT(D127)),0,MAX(MIN(MOD(E127,1),'Public Holidays &amp; work hours'!$F$2),'Public Holidays &amp; work hours'!$F$1)-'Public Holidays &amp; work hours'!F$1)</f>
        <v>0</v>
      </c>
      <c r="L127" s="20">
        <f>IF(INT(E127)-INT(D127)&lt;=1,0,(INT(E127)-INT(D127)-1)*('Public Holidays &amp; work hours'!F$2-'Public Holidays &amp; work hours'!F$1))</f>
        <v>0</v>
      </c>
      <c r="M127" s="20">
        <f ca="1">IF(INT(E127)-INT(D127)&lt;=1,0,SUMPRODUCT(1*(WEEKDAY(ROW(INDIRECT(INT(D127)+1&amp;":"&amp;INT(E127)-1)),2)&gt;=6)))*('Public Holidays &amp; work hours'!F$2-'Public Holidays &amp; work hours'!F$1)</f>
        <v>0</v>
      </c>
      <c r="N127" s="20">
        <f ca="1">IF(INT(E127)-INT(D127)&lt;=1,0,SUMPRODUCT(1*(ISNUMBER(MATCH(ROW(INDIRECT(INT(D127)+1&amp;":"&amp;INT(E127)-1)),('Public Holidays &amp; work hours'!$B$2:$B$19),0))))*('Public Holidays &amp; work hours'!F$2-'Public Holidays &amp; work hours'!F$1))</f>
        <v>0</v>
      </c>
    </row>
    <row r="128" spans="1:14" x14ac:dyDescent="0.3">
      <c r="A128" s="14"/>
      <c r="B128" s="8"/>
      <c r="C128" s="8"/>
      <c r="D128" s="15"/>
      <c r="E128" s="15"/>
      <c r="F128" s="16">
        <f t="shared" si="6"/>
        <v>0</v>
      </c>
      <c r="G128" s="17"/>
      <c r="H128" s="18"/>
      <c r="I128" s="19">
        <f t="shared" ca="1" si="8"/>
        <v>0</v>
      </c>
      <c r="J128" s="20">
        <f>IF(OR(WEEKDAY(INT(D128),2)&gt;=6,COUNTIF('Public Holidays &amp; work hours'!$B$2:$B$19,INT('New Working File'!D128))=1),0,IF('Public Holidays &amp; work hours'!F$2-MOD('New Working File'!D128,1)&lt;0,0,MIN('Public Holidays &amp; work hours'!F$2-MAX(MOD('New Working File'!D128,1),'Public Holidays &amp; work hours'!$F$1),E128-MAX(D128,INT(D128)+'Public Holidays &amp; work hours'!$F$1))))</f>
        <v>0</v>
      </c>
      <c r="K128" s="20">
        <f>IF(OR(WEEKDAY(INT(E128),2)&gt;=6,COUNTIF('Public Holidays &amp; work hours'!$B$2:$B$19,INT('New Working File'!E128))=1,INT(E128)=INT(D128)),0,MAX(MIN(MOD(E128,1),'Public Holidays &amp; work hours'!$F$2),'Public Holidays &amp; work hours'!$F$1)-'Public Holidays &amp; work hours'!F$1)</f>
        <v>0</v>
      </c>
      <c r="L128" s="20">
        <f>IF(INT(E128)-INT(D128)&lt;=1,0,(INT(E128)-INT(D128)-1)*('Public Holidays &amp; work hours'!F$2-'Public Holidays &amp; work hours'!F$1))</f>
        <v>0</v>
      </c>
      <c r="M128" s="20">
        <f ca="1">IF(INT(E128)-INT(D128)&lt;=1,0,SUMPRODUCT(1*(WEEKDAY(ROW(INDIRECT(INT(D128)+1&amp;":"&amp;INT(E128)-1)),2)&gt;=6)))*('Public Holidays &amp; work hours'!F$2-'Public Holidays &amp; work hours'!F$1)</f>
        <v>0</v>
      </c>
      <c r="N128" s="20">
        <f ca="1">IF(INT(E128)-INT(D128)&lt;=1,0,SUMPRODUCT(1*(ISNUMBER(MATCH(ROW(INDIRECT(INT(D128)+1&amp;":"&amp;INT(E128)-1)),('Public Holidays &amp; work hours'!$B$2:$B$19),0))))*('Public Holidays &amp; work hours'!F$2-'Public Holidays &amp; work hours'!F$1))</f>
        <v>0</v>
      </c>
    </row>
    <row r="129" spans="1:14" x14ac:dyDescent="0.3">
      <c r="A129" s="14"/>
      <c r="B129" s="8"/>
      <c r="C129" s="8"/>
      <c r="D129" s="15"/>
      <c r="E129" s="15"/>
      <c r="F129" s="16">
        <f t="shared" si="6"/>
        <v>0</v>
      </c>
      <c r="G129" s="17"/>
      <c r="H129" s="18"/>
      <c r="I129" s="19">
        <f t="shared" ca="1" si="8"/>
        <v>0</v>
      </c>
      <c r="J129" s="20">
        <f>IF(OR(WEEKDAY(INT(D129),2)&gt;=6,COUNTIF('Public Holidays &amp; work hours'!$B$2:$B$19,INT('New Working File'!D129))=1),0,IF('Public Holidays &amp; work hours'!F$2-MOD('New Working File'!D129,1)&lt;0,0,MIN('Public Holidays &amp; work hours'!F$2-MAX(MOD('New Working File'!D129,1),'Public Holidays &amp; work hours'!$F$1),E129-MAX(D129,INT(D129)+'Public Holidays &amp; work hours'!$F$1))))</f>
        <v>0</v>
      </c>
      <c r="K129" s="20">
        <f>IF(OR(WEEKDAY(INT(E129),2)&gt;=6,COUNTIF('Public Holidays &amp; work hours'!$B$2:$B$19,INT('New Working File'!E129))=1,INT(E129)=INT(D129)),0,MAX(MIN(MOD(E129,1),'Public Holidays &amp; work hours'!$F$2),'Public Holidays &amp; work hours'!$F$1)-'Public Holidays &amp; work hours'!F$1)</f>
        <v>0</v>
      </c>
      <c r="L129" s="20">
        <f>IF(INT(E129)-INT(D129)&lt;=1,0,(INT(E129)-INT(D129)-1)*('Public Holidays &amp; work hours'!F$2-'Public Holidays &amp; work hours'!F$1))</f>
        <v>0</v>
      </c>
      <c r="M129" s="20">
        <f ca="1">IF(INT(E129)-INT(D129)&lt;=1,0,SUMPRODUCT(1*(WEEKDAY(ROW(INDIRECT(INT(D129)+1&amp;":"&amp;INT(E129)-1)),2)&gt;=6)))*('Public Holidays &amp; work hours'!F$2-'Public Holidays &amp; work hours'!F$1)</f>
        <v>0</v>
      </c>
      <c r="N129" s="20">
        <f ca="1">IF(INT(E129)-INT(D129)&lt;=1,0,SUMPRODUCT(1*(ISNUMBER(MATCH(ROW(INDIRECT(INT(D129)+1&amp;":"&amp;INT(E129)-1)),('Public Holidays &amp; work hours'!$B$2:$B$19),0))))*('Public Holidays &amp; work hours'!F$2-'Public Holidays &amp; work hours'!F$1))</f>
        <v>0</v>
      </c>
    </row>
    <row r="130" spans="1:14" x14ac:dyDescent="0.3">
      <c r="A130" s="14"/>
      <c r="B130" s="8"/>
      <c r="C130" s="8"/>
      <c r="D130" s="15"/>
      <c r="E130" s="15"/>
      <c r="F130" s="16">
        <f t="shared" si="6"/>
        <v>0</v>
      </c>
      <c r="G130" s="17"/>
      <c r="H130" s="18"/>
      <c r="I130" s="19">
        <f t="shared" ca="1" si="8"/>
        <v>0</v>
      </c>
      <c r="J130" s="20">
        <f>IF(OR(WEEKDAY(INT(D130),2)&gt;=6,COUNTIF('Public Holidays &amp; work hours'!$B$2:$B$19,INT('New Working File'!D130))=1),0,IF('Public Holidays &amp; work hours'!F$2-MOD('New Working File'!D130,1)&lt;0,0,MIN('Public Holidays &amp; work hours'!F$2-MAX(MOD('New Working File'!D130,1),'Public Holidays &amp; work hours'!$F$1),E130-MAX(D130,INT(D130)+'Public Holidays &amp; work hours'!$F$1))))</f>
        <v>0</v>
      </c>
      <c r="K130" s="20">
        <f>IF(OR(WEEKDAY(INT(E130),2)&gt;=6,COUNTIF('Public Holidays &amp; work hours'!$B$2:$B$19,INT('New Working File'!E130))=1,INT(E130)=INT(D130)),0,MAX(MIN(MOD(E130,1),'Public Holidays &amp; work hours'!$F$2),'Public Holidays &amp; work hours'!$F$1)-'Public Holidays &amp; work hours'!F$1)</f>
        <v>0</v>
      </c>
      <c r="L130" s="20">
        <f>IF(INT(E130)-INT(D130)&lt;=1,0,(INT(E130)-INT(D130)-1)*('Public Holidays &amp; work hours'!F$2-'Public Holidays &amp; work hours'!F$1))</f>
        <v>0</v>
      </c>
      <c r="M130" s="20">
        <f ca="1">IF(INT(E130)-INT(D130)&lt;=1,0,SUMPRODUCT(1*(WEEKDAY(ROW(INDIRECT(INT(D130)+1&amp;":"&amp;INT(E130)-1)),2)&gt;=6)))*('Public Holidays &amp; work hours'!F$2-'Public Holidays &amp; work hours'!F$1)</f>
        <v>0</v>
      </c>
      <c r="N130" s="20">
        <f ca="1">IF(INT(E130)-INT(D130)&lt;=1,0,SUMPRODUCT(1*(ISNUMBER(MATCH(ROW(INDIRECT(INT(D130)+1&amp;":"&amp;INT(E130)-1)),('Public Holidays &amp; work hours'!$B$2:$B$19),0))))*('Public Holidays &amp; work hours'!F$2-'Public Holidays &amp; work hours'!F$1))</f>
        <v>0</v>
      </c>
    </row>
    <row r="131" spans="1:14" x14ac:dyDescent="0.3">
      <c r="A131" s="14"/>
      <c r="B131" s="8"/>
      <c r="C131" s="8"/>
      <c r="D131" s="15"/>
      <c r="E131" s="15"/>
      <c r="F131" s="16">
        <f t="shared" si="6"/>
        <v>0</v>
      </c>
      <c r="G131" s="17"/>
      <c r="H131" s="18"/>
      <c r="I131" s="19">
        <f t="shared" ca="1" si="8"/>
        <v>0</v>
      </c>
      <c r="J131" s="20">
        <f>IF(OR(WEEKDAY(INT(D131),2)&gt;=6,COUNTIF('Public Holidays &amp; work hours'!$B$2:$B$19,INT('New Working File'!D131))=1),0,IF('Public Holidays &amp; work hours'!F$2-MOD('New Working File'!D131,1)&lt;0,0,MIN('Public Holidays &amp; work hours'!F$2-MAX(MOD('New Working File'!D131,1),'Public Holidays &amp; work hours'!$F$1),E131-MAX(D131,INT(D131)+'Public Holidays &amp; work hours'!$F$1))))</f>
        <v>0</v>
      </c>
      <c r="K131" s="20">
        <f>IF(OR(WEEKDAY(INT(E131),2)&gt;=6,COUNTIF('Public Holidays &amp; work hours'!$B$2:$B$19,INT('New Working File'!E131))=1,INT(E131)=INT(D131)),0,MAX(MIN(MOD(E131,1),'Public Holidays &amp; work hours'!$F$2),'Public Holidays &amp; work hours'!$F$1)-'Public Holidays &amp; work hours'!F$1)</f>
        <v>0</v>
      </c>
      <c r="L131" s="20">
        <f>IF(INT(E131)-INT(D131)&lt;=1,0,(INT(E131)-INT(D131)-1)*('Public Holidays &amp; work hours'!F$2-'Public Holidays &amp; work hours'!F$1))</f>
        <v>0</v>
      </c>
      <c r="M131" s="20">
        <f ca="1">IF(INT(E131)-INT(D131)&lt;=1,0,SUMPRODUCT(1*(WEEKDAY(ROW(INDIRECT(INT(D131)+1&amp;":"&amp;INT(E131)-1)),2)&gt;=6)))*('Public Holidays &amp; work hours'!F$2-'Public Holidays &amp; work hours'!F$1)</f>
        <v>0</v>
      </c>
      <c r="N131" s="20">
        <f ca="1">IF(INT(E131)-INT(D131)&lt;=1,0,SUMPRODUCT(1*(ISNUMBER(MATCH(ROW(INDIRECT(INT(D131)+1&amp;":"&amp;INT(E131)-1)),('Public Holidays &amp; work hours'!$B$2:$B$19),0))))*('Public Holidays &amp; work hours'!F$2-'Public Holidays &amp; work hours'!F$1))</f>
        <v>0</v>
      </c>
    </row>
    <row r="132" spans="1:14" x14ac:dyDescent="0.3">
      <c r="A132" s="14"/>
      <c r="B132" s="8"/>
      <c r="C132" s="8"/>
      <c r="D132" s="15"/>
      <c r="E132" s="15"/>
      <c r="F132" s="16">
        <f t="shared" si="6"/>
        <v>0</v>
      </c>
      <c r="G132" s="17"/>
      <c r="H132" s="18"/>
      <c r="I132" s="19">
        <f t="shared" ca="1" si="8"/>
        <v>0</v>
      </c>
      <c r="J132" s="20">
        <f>IF(OR(WEEKDAY(INT(D132),2)&gt;=6,COUNTIF('Public Holidays &amp; work hours'!$B$2:$B$19,INT('New Working File'!D132))=1),0,IF('Public Holidays &amp; work hours'!F$2-MOD('New Working File'!D132,1)&lt;0,0,MIN('Public Holidays &amp; work hours'!F$2-MAX(MOD('New Working File'!D132,1),'Public Holidays &amp; work hours'!$F$1),E132-MAX(D132,INT(D132)+'Public Holidays &amp; work hours'!$F$1))))</f>
        <v>0</v>
      </c>
      <c r="K132" s="20">
        <f>IF(OR(WEEKDAY(INT(E132),2)&gt;=6,COUNTIF('Public Holidays &amp; work hours'!$B$2:$B$19,INT('New Working File'!E132))=1,INT(E132)=INT(D132)),0,MAX(MIN(MOD(E132,1),'Public Holidays &amp; work hours'!$F$2),'Public Holidays &amp; work hours'!$F$1)-'Public Holidays &amp; work hours'!F$1)</f>
        <v>0</v>
      </c>
      <c r="L132" s="20">
        <f>IF(INT(E132)-INT(D132)&lt;=1,0,(INT(E132)-INT(D132)-1)*('Public Holidays &amp; work hours'!F$2-'Public Holidays &amp; work hours'!F$1))</f>
        <v>0</v>
      </c>
      <c r="M132" s="20">
        <f ca="1">IF(INT(E132)-INT(D132)&lt;=1,0,SUMPRODUCT(1*(WEEKDAY(ROW(INDIRECT(INT(D132)+1&amp;":"&amp;INT(E132)-1)),2)&gt;=6)))*('Public Holidays &amp; work hours'!F$2-'Public Holidays &amp; work hours'!F$1)</f>
        <v>0</v>
      </c>
      <c r="N132" s="20">
        <f ca="1">IF(INT(E132)-INT(D132)&lt;=1,0,SUMPRODUCT(1*(ISNUMBER(MATCH(ROW(INDIRECT(INT(D132)+1&amp;":"&amp;INT(E132)-1)),('Public Holidays &amp; work hours'!$B$2:$B$19),0))))*('Public Holidays &amp; work hours'!F$2-'Public Holidays &amp; work hours'!F$1))</f>
        <v>0</v>
      </c>
    </row>
    <row r="133" spans="1:14" x14ac:dyDescent="0.3">
      <c r="A133" s="14"/>
      <c r="B133" s="8"/>
      <c r="C133" s="8"/>
      <c r="D133" s="15"/>
      <c r="E133" s="15"/>
      <c r="F133" s="16">
        <f t="shared" si="6"/>
        <v>0</v>
      </c>
      <c r="G133" s="17"/>
      <c r="H133" s="18"/>
      <c r="I133" s="19">
        <f t="shared" ca="1" si="8"/>
        <v>0</v>
      </c>
      <c r="J133" s="20">
        <f>IF(OR(WEEKDAY(INT(D133),2)&gt;=6,COUNTIF('Public Holidays &amp; work hours'!$B$2:$B$19,INT('New Working File'!D133))=1),0,IF('Public Holidays &amp; work hours'!F$2-MOD('New Working File'!D133,1)&lt;0,0,MIN('Public Holidays &amp; work hours'!F$2-MAX(MOD('New Working File'!D133,1),'Public Holidays &amp; work hours'!$F$1),E133-MAX(D133,INT(D133)+'Public Holidays &amp; work hours'!$F$1))))</f>
        <v>0</v>
      </c>
      <c r="K133" s="20">
        <f>IF(OR(WEEKDAY(INT(E133),2)&gt;=6,COUNTIF('Public Holidays &amp; work hours'!$B$2:$B$19,INT('New Working File'!E133))=1,INT(E133)=INT(D133)),0,MAX(MIN(MOD(E133,1),'Public Holidays &amp; work hours'!$F$2),'Public Holidays &amp; work hours'!$F$1)-'Public Holidays &amp; work hours'!F$1)</f>
        <v>0</v>
      </c>
      <c r="L133" s="20">
        <f>IF(INT(E133)-INT(D133)&lt;=1,0,(INT(E133)-INT(D133)-1)*('Public Holidays &amp; work hours'!F$2-'Public Holidays &amp; work hours'!F$1))</f>
        <v>0</v>
      </c>
      <c r="M133" s="20">
        <f ca="1">IF(INT(E133)-INT(D133)&lt;=1,0,SUMPRODUCT(1*(WEEKDAY(ROW(INDIRECT(INT(D133)+1&amp;":"&amp;INT(E133)-1)),2)&gt;=6)))*('Public Holidays &amp; work hours'!F$2-'Public Holidays &amp; work hours'!F$1)</f>
        <v>0</v>
      </c>
      <c r="N133" s="20">
        <f ca="1">IF(INT(E133)-INT(D133)&lt;=1,0,SUMPRODUCT(1*(ISNUMBER(MATCH(ROW(INDIRECT(INT(D133)+1&amp;":"&amp;INT(E133)-1)),('Public Holidays &amp; work hours'!$B$2:$B$19),0))))*('Public Holidays &amp; work hours'!F$2-'Public Holidays &amp; work hours'!F$1))</f>
        <v>0</v>
      </c>
    </row>
    <row r="134" spans="1:14" x14ac:dyDescent="0.3">
      <c r="A134" s="14"/>
      <c r="B134" s="8"/>
      <c r="C134" s="8"/>
      <c r="D134" s="15"/>
      <c r="E134" s="15"/>
      <c r="F134" s="16">
        <f t="shared" si="6"/>
        <v>0</v>
      </c>
      <c r="G134" s="17"/>
      <c r="H134" s="18"/>
      <c r="I134" s="19">
        <f t="shared" ca="1" si="8"/>
        <v>0</v>
      </c>
      <c r="J134" s="20">
        <f>IF(OR(WEEKDAY(INT(D134),2)&gt;=6,COUNTIF('Public Holidays &amp; work hours'!$B$2:$B$19,INT('New Working File'!D134))=1),0,IF('Public Holidays &amp; work hours'!F$2-MOD('New Working File'!D134,1)&lt;0,0,MIN('Public Holidays &amp; work hours'!F$2-MAX(MOD('New Working File'!D134,1),'Public Holidays &amp; work hours'!$F$1),E134-MAX(D134,INT(D134)+'Public Holidays &amp; work hours'!$F$1))))</f>
        <v>0</v>
      </c>
      <c r="K134" s="20">
        <f>IF(OR(WEEKDAY(INT(E134),2)&gt;=6,COUNTIF('Public Holidays &amp; work hours'!$B$2:$B$19,INT('New Working File'!E134))=1,INT(E134)=INT(D134)),0,MAX(MIN(MOD(E134,1),'Public Holidays &amp; work hours'!$F$2),'Public Holidays &amp; work hours'!$F$1)-'Public Holidays &amp; work hours'!F$1)</f>
        <v>0</v>
      </c>
      <c r="L134" s="20">
        <f>IF(INT(E134)-INT(D134)&lt;=1,0,(INT(E134)-INT(D134)-1)*('Public Holidays &amp; work hours'!F$2-'Public Holidays &amp; work hours'!F$1))</f>
        <v>0</v>
      </c>
      <c r="M134" s="20">
        <f ca="1">IF(INT(E134)-INT(D134)&lt;=1,0,SUMPRODUCT(1*(WEEKDAY(ROW(INDIRECT(INT(D134)+1&amp;":"&amp;INT(E134)-1)),2)&gt;=6)))*('Public Holidays &amp; work hours'!F$2-'Public Holidays &amp; work hours'!F$1)</f>
        <v>0</v>
      </c>
      <c r="N134" s="20">
        <f ca="1">IF(INT(E134)-INT(D134)&lt;=1,0,SUMPRODUCT(1*(ISNUMBER(MATCH(ROW(INDIRECT(INT(D134)+1&amp;":"&amp;INT(E134)-1)),('Public Holidays &amp; work hours'!$B$2:$B$19),0))))*('Public Holidays &amp; work hours'!F$2-'Public Holidays &amp; work hours'!F$1))</f>
        <v>0</v>
      </c>
    </row>
    <row r="135" spans="1:14" x14ac:dyDescent="0.3">
      <c r="A135" s="14"/>
      <c r="B135" s="8"/>
      <c r="C135" s="8"/>
      <c r="D135" s="15"/>
      <c r="E135" s="15"/>
      <c r="F135" s="16">
        <f t="shared" si="6"/>
        <v>0</v>
      </c>
      <c r="G135" s="17"/>
      <c r="H135" s="18"/>
      <c r="I135" s="19">
        <f t="shared" ca="1" si="8"/>
        <v>0</v>
      </c>
      <c r="J135" s="20">
        <f>IF(OR(WEEKDAY(INT(D135),2)&gt;=6,COUNTIF('Public Holidays &amp; work hours'!$B$2:$B$19,INT('New Working File'!D135))=1),0,IF('Public Holidays &amp; work hours'!F$2-MOD('New Working File'!D135,1)&lt;0,0,MIN('Public Holidays &amp; work hours'!F$2-MAX(MOD('New Working File'!D135,1),'Public Holidays &amp; work hours'!$F$1),E135-MAX(D135,INT(D135)+'Public Holidays &amp; work hours'!$F$1))))</f>
        <v>0</v>
      </c>
      <c r="K135" s="20">
        <f>IF(OR(WEEKDAY(INT(E135),2)&gt;=6,COUNTIF('Public Holidays &amp; work hours'!$B$2:$B$19,INT('New Working File'!E135))=1,INT(E135)=INT(D135)),0,MAX(MIN(MOD(E135,1),'Public Holidays &amp; work hours'!$F$2),'Public Holidays &amp; work hours'!$F$1)-'Public Holidays &amp; work hours'!F$1)</f>
        <v>0</v>
      </c>
      <c r="L135" s="20">
        <f>IF(INT(E135)-INT(D135)&lt;=1,0,(INT(E135)-INT(D135)-1)*('Public Holidays &amp; work hours'!F$2-'Public Holidays &amp; work hours'!F$1))</f>
        <v>0</v>
      </c>
      <c r="M135" s="20">
        <f ca="1">IF(INT(E135)-INT(D135)&lt;=1,0,SUMPRODUCT(1*(WEEKDAY(ROW(INDIRECT(INT(D135)+1&amp;":"&amp;INT(E135)-1)),2)&gt;=6)))*('Public Holidays &amp; work hours'!F$2-'Public Holidays &amp; work hours'!F$1)</f>
        <v>0</v>
      </c>
      <c r="N135" s="20">
        <f ca="1">IF(INT(E135)-INT(D135)&lt;=1,0,SUMPRODUCT(1*(ISNUMBER(MATCH(ROW(INDIRECT(INT(D135)+1&amp;":"&amp;INT(E135)-1)),('Public Holidays &amp; work hours'!$B$2:$B$19),0))))*('Public Holidays &amp; work hours'!F$2-'Public Holidays &amp; work hours'!F$1))</f>
        <v>0</v>
      </c>
    </row>
    <row r="136" spans="1:14" x14ac:dyDescent="0.3">
      <c r="A136" s="14"/>
      <c r="B136" s="8"/>
      <c r="C136" s="8"/>
      <c r="D136" s="15"/>
      <c r="E136" s="15"/>
      <c r="F136" s="16">
        <f t="shared" si="6"/>
        <v>0</v>
      </c>
      <c r="G136" s="17"/>
      <c r="H136" s="18"/>
      <c r="I136" s="19">
        <f t="shared" ca="1" si="8"/>
        <v>0</v>
      </c>
      <c r="J136" s="20">
        <f>IF(OR(WEEKDAY(INT(D136),2)&gt;=6,COUNTIF('Public Holidays &amp; work hours'!$B$2:$B$19,INT('New Working File'!D136))=1),0,IF('Public Holidays &amp; work hours'!F$2-MOD('New Working File'!D136,1)&lt;0,0,MIN('Public Holidays &amp; work hours'!F$2-MAX(MOD('New Working File'!D136,1),'Public Holidays &amp; work hours'!$F$1),E136-MAX(D136,INT(D136)+'Public Holidays &amp; work hours'!$F$1))))</f>
        <v>0</v>
      </c>
      <c r="K136" s="20">
        <f>IF(OR(WEEKDAY(INT(E136),2)&gt;=6,COUNTIF('Public Holidays &amp; work hours'!$B$2:$B$19,INT('New Working File'!E136))=1,INT(E136)=INT(D136)),0,MAX(MIN(MOD(E136,1),'Public Holidays &amp; work hours'!$F$2),'Public Holidays &amp; work hours'!$F$1)-'Public Holidays &amp; work hours'!F$1)</f>
        <v>0</v>
      </c>
      <c r="L136" s="20">
        <f>IF(INT(E136)-INT(D136)&lt;=1,0,(INT(E136)-INT(D136)-1)*('Public Holidays &amp; work hours'!F$2-'Public Holidays &amp; work hours'!F$1))</f>
        <v>0</v>
      </c>
      <c r="M136" s="20">
        <f ca="1">IF(INT(E136)-INT(D136)&lt;=1,0,SUMPRODUCT(1*(WEEKDAY(ROW(INDIRECT(INT(D136)+1&amp;":"&amp;INT(E136)-1)),2)&gt;=6)))*('Public Holidays &amp; work hours'!F$2-'Public Holidays &amp; work hours'!F$1)</f>
        <v>0</v>
      </c>
      <c r="N136" s="20">
        <f ca="1">IF(INT(E136)-INT(D136)&lt;=1,0,SUMPRODUCT(1*(ISNUMBER(MATCH(ROW(INDIRECT(INT(D136)+1&amp;":"&amp;INT(E136)-1)),('Public Holidays &amp; work hours'!$B$2:$B$19),0))))*('Public Holidays &amp; work hours'!F$2-'Public Holidays &amp; work hours'!F$1))</f>
        <v>0</v>
      </c>
    </row>
    <row r="137" spans="1:14" x14ac:dyDescent="0.3">
      <c r="A137" s="14"/>
      <c r="B137" s="8"/>
      <c r="C137" s="8"/>
      <c r="D137" s="15"/>
      <c r="E137" s="15"/>
      <c r="F137" s="16">
        <f t="shared" ref="F137:F168" si="9">SUM((NETWORKDAYS.INTL(D137,E137,1,holid)-1)*(out-in)+IF(NETWORKDAYS.INTL(E137,E137,1,holid),MEDIAN(MOD(E137,1),out,in),out)-MEDIAN(NETWORKDAYS.INTL(D137,D137,1,holid)*MOD(D137,1),out,in),(NETWORKDAYS.INTL(D137,E137,"1111101",holid)-1)*(sout-sin)+IF(NETWORKDAYS.INTL(E137,E137,"1111101",holid),MEDIAN(MOD(E137,1),sout,sin),sout)-MEDIAN(NETWORKDAYS.INTL(D137,D137,"1111101",holid)*MOD(D137,1),sout,sin))</f>
        <v>0</v>
      </c>
      <c r="G137" s="17"/>
      <c r="H137" s="18"/>
      <c r="I137" s="19">
        <f t="shared" ca="1" si="8"/>
        <v>0</v>
      </c>
      <c r="J137" s="20">
        <f>IF(OR(WEEKDAY(INT(D137),2)&gt;=6,COUNTIF('Public Holidays &amp; work hours'!$B$2:$B$19,INT('New Working File'!D137))=1),0,IF('Public Holidays &amp; work hours'!F$2-MOD('New Working File'!D137,1)&lt;0,0,MIN('Public Holidays &amp; work hours'!F$2-MAX(MOD('New Working File'!D137,1),'Public Holidays &amp; work hours'!$F$1),E137-MAX(D137,INT(D137)+'Public Holidays &amp; work hours'!$F$1))))</f>
        <v>0</v>
      </c>
      <c r="K137" s="20">
        <f>IF(OR(WEEKDAY(INT(E137),2)&gt;=6,COUNTIF('Public Holidays &amp; work hours'!$B$2:$B$19,INT('New Working File'!E137))=1,INT(E137)=INT(D137)),0,MAX(MIN(MOD(E137,1),'Public Holidays &amp; work hours'!$F$2),'Public Holidays &amp; work hours'!$F$1)-'Public Holidays &amp; work hours'!F$1)</f>
        <v>0</v>
      </c>
      <c r="L137" s="20">
        <f>IF(INT(E137)-INT(D137)&lt;=1,0,(INT(E137)-INT(D137)-1)*('Public Holidays &amp; work hours'!F$2-'Public Holidays &amp; work hours'!F$1))</f>
        <v>0</v>
      </c>
      <c r="M137" s="20">
        <f ca="1">IF(INT(E137)-INT(D137)&lt;=1,0,SUMPRODUCT(1*(WEEKDAY(ROW(INDIRECT(INT(D137)+1&amp;":"&amp;INT(E137)-1)),2)&gt;=6)))*('Public Holidays &amp; work hours'!F$2-'Public Holidays &amp; work hours'!F$1)</f>
        <v>0</v>
      </c>
      <c r="N137" s="20">
        <f ca="1">IF(INT(E137)-INT(D137)&lt;=1,0,SUMPRODUCT(1*(ISNUMBER(MATCH(ROW(INDIRECT(INT(D137)+1&amp;":"&amp;INT(E137)-1)),('Public Holidays &amp; work hours'!$B$2:$B$19),0))))*('Public Holidays &amp; work hours'!F$2-'Public Holidays &amp; work hours'!F$1))</f>
        <v>0</v>
      </c>
    </row>
    <row r="138" spans="1:14" x14ac:dyDescent="0.3">
      <c r="A138" s="14"/>
      <c r="B138" s="8"/>
      <c r="C138" s="8"/>
      <c r="D138" s="15"/>
      <c r="E138" s="15"/>
      <c r="F138" s="16">
        <f t="shared" si="9"/>
        <v>0</v>
      </c>
      <c r="G138" s="17"/>
      <c r="H138" s="18"/>
      <c r="I138" s="19">
        <f t="shared" ca="1" si="8"/>
        <v>0</v>
      </c>
      <c r="J138" s="20">
        <f>IF(OR(WEEKDAY(INT(D138),2)&gt;=6,COUNTIF('Public Holidays &amp; work hours'!$B$2:$B$19,INT('New Working File'!D138))=1),0,IF('Public Holidays &amp; work hours'!F$2-MOD('New Working File'!D138,1)&lt;0,0,MIN('Public Holidays &amp; work hours'!F$2-MAX(MOD('New Working File'!D138,1),'Public Holidays &amp; work hours'!$F$1),E138-MAX(D138,INT(D138)+'Public Holidays &amp; work hours'!$F$1))))</f>
        <v>0</v>
      </c>
      <c r="K138" s="20">
        <f>IF(OR(WEEKDAY(INT(E138),2)&gt;=6,COUNTIF('Public Holidays &amp; work hours'!$B$2:$B$19,INT('New Working File'!E138))=1,INT(E138)=INT(D138)),0,MAX(MIN(MOD(E138,1),'Public Holidays &amp; work hours'!$F$2),'Public Holidays &amp; work hours'!$F$1)-'Public Holidays &amp; work hours'!F$1)</f>
        <v>0</v>
      </c>
      <c r="L138" s="20">
        <f>IF(INT(E138)-INT(D138)&lt;=1,0,(INT(E138)-INT(D138)-1)*('Public Holidays &amp; work hours'!F$2-'Public Holidays &amp; work hours'!F$1))</f>
        <v>0</v>
      </c>
      <c r="M138" s="20">
        <f ca="1">IF(INT(E138)-INT(D138)&lt;=1,0,SUMPRODUCT(1*(WEEKDAY(ROW(INDIRECT(INT(D138)+1&amp;":"&amp;INT(E138)-1)),2)&gt;=6)))*('Public Holidays &amp; work hours'!F$2-'Public Holidays &amp; work hours'!F$1)</f>
        <v>0</v>
      </c>
      <c r="N138" s="20">
        <f ca="1">IF(INT(E138)-INT(D138)&lt;=1,0,SUMPRODUCT(1*(ISNUMBER(MATCH(ROW(INDIRECT(INT(D138)+1&amp;":"&amp;INT(E138)-1)),('Public Holidays &amp; work hours'!$B$2:$B$19),0))))*('Public Holidays &amp; work hours'!F$2-'Public Holidays &amp; work hours'!F$1))</f>
        <v>0</v>
      </c>
    </row>
    <row r="139" spans="1:14" x14ac:dyDescent="0.3">
      <c r="A139" s="14"/>
      <c r="B139" s="8"/>
      <c r="C139" s="8"/>
      <c r="D139" s="15"/>
      <c r="E139" s="15"/>
      <c r="F139" s="16">
        <f t="shared" si="9"/>
        <v>0</v>
      </c>
      <c r="G139" s="17"/>
      <c r="H139" s="18"/>
      <c r="I139" s="19">
        <f t="shared" ca="1" si="8"/>
        <v>0</v>
      </c>
      <c r="J139" s="20">
        <f>IF(OR(WEEKDAY(INT(D139),2)&gt;=6,COUNTIF('Public Holidays &amp; work hours'!$B$2:$B$19,INT('New Working File'!D139))=1),0,IF('Public Holidays &amp; work hours'!F$2-MOD('New Working File'!D139,1)&lt;0,0,MIN('Public Holidays &amp; work hours'!F$2-MAX(MOD('New Working File'!D139,1),'Public Holidays &amp; work hours'!$F$1),E139-MAX(D139,INT(D139)+'Public Holidays &amp; work hours'!$F$1))))</f>
        <v>0</v>
      </c>
      <c r="K139" s="20">
        <f>IF(OR(WEEKDAY(INT(E139),2)&gt;=6,COUNTIF('Public Holidays &amp; work hours'!$B$2:$B$19,INT('New Working File'!E139))=1,INT(E139)=INT(D139)),0,MAX(MIN(MOD(E139,1),'Public Holidays &amp; work hours'!$F$2),'Public Holidays &amp; work hours'!$F$1)-'Public Holidays &amp; work hours'!F$1)</f>
        <v>0</v>
      </c>
      <c r="L139" s="20">
        <f>IF(INT(E139)-INT(D139)&lt;=1,0,(INT(E139)-INT(D139)-1)*('Public Holidays &amp; work hours'!F$2-'Public Holidays &amp; work hours'!F$1))</f>
        <v>0</v>
      </c>
      <c r="M139" s="20">
        <f ca="1">IF(INT(E139)-INT(D139)&lt;=1,0,SUMPRODUCT(1*(WEEKDAY(ROW(INDIRECT(INT(D139)+1&amp;":"&amp;INT(E139)-1)),2)&gt;=6)))*('Public Holidays &amp; work hours'!F$2-'Public Holidays &amp; work hours'!F$1)</f>
        <v>0</v>
      </c>
      <c r="N139" s="20">
        <f ca="1">IF(INT(E139)-INT(D139)&lt;=1,0,SUMPRODUCT(1*(ISNUMBER(MATCH(ROW(INDIRECT(INT(D139)+1&amp;":"&amp;INT(E139)-1)),('Public Holidays &amp; work hours'!$B$2:$B$19),0))))*('Public Holidays &amp; work hours'!F$2-'Public Holidays &amp; work hours'!F$1))</f>
        <v>0</v>
      </c>
    </row>
    <row r="140" spans="1:14" x14ac:dyDescent="0.3">
      <c r="A140" s="14"/>
      <c r="B140" s="8"/>
      <c r="C140" s="8"/>
      <c r="D140" s="15"/>
      <c r="E140" s="15"/>
      <c r="F140" s="16">
        <f t="shared" si="9"/>
        <v>0</v>
      </c>
      <c r="G140" s="17"/>
      <c r="H140" s="18"/>
      <c r="I140" s="19">
        <f t="shared" ca="1" si="8"/>
        <v>0</v>
      </c>
      <c r="J140" s="20">
        <f>IF(OR(WEEKDAY(INT(D140),2)&gt;=6,COUNTIF('Public Holidays &amp; work hours'!$B$2:$B$19,INT('New Working File'!D140))=1),0,IF('Public Holidays &amp; work hours'!F$2-MOD('New Working File'!D140,1)&lt;0,0,MIN('Public Holidays &amp; work hours'!F$2-MAX(MOD('New Working File'!D140,1),'Public Holidays &amp; work hours'!$F$1),E140-MAX(D140,INT(D140)+'Public Holidays &amp; work hours'!$F$1))))</f>
        <v>0</v>
      </c>
      <c r="K140" s="20">
        <f>IF(OR(WEEKDAY(INT(E140),2)&gt;=6,COUNTIF('Public Holidays &amp; work hours'!$B$2:$B$19,INT('New Working File'!E140))=1,INT(E140)=INT(D140)),0,MAX(MIN(MOD(E140,1),'Public Holidays &amp; work hours'!$F$2),'Public Holidays &amp; work hours'!$F$1)-'Public Holidays &amp; work hours'!F$1)</f>
        <v>0</v>
      </c>
      <c r="L140" s="20">
        <f>IF(INT(E140)-INT(D140)&lt;=1,0,(INT(E140)-INT(D140)-1)*('Public Holidays &amp; work hours'!F$2-'Public Holidays &amp; work hours'!F$1))</f>
        <v>0</v>
      </c>
      <c r="M140" s="20">
        <f ca="1">IF(INT(E140)-INT(D140)&lt;=1,0,SUMPRODUCT(1*(WEEKDAY(ROW(INDIRECT(INT(D140)+1&amp;":"&amp;INT(E140)-1)),2)&gt;=6)))*('Public Holidays &amp; work hours'!F$2-'Public Holidays &amp; work hours'!F$1)</f>
        <v>0</v>
      </c>
      <c r="N140" s="20">
        <f ca="1">IF(INT(E140)-INT(D140)&lt;=1,0,SUMPRODUCT(1*(ISNUMBER(MATCH(ROW(INDIRECT(INT(D140)+1&amp;":"&amp;INT(E140)-1)),('Public Holidays &amp; work hours'!$B$2:$B$19),0))))*('Public Holidays &amp; work hours'!F$2-'Public Holidays &amp; work hours'!F$1))</f>
        <v>0</v>
      </c>
    </row>
    <row r="141" spans="1:14" x14ac:dyDescent="0.3">
      <c r="A141" s="14"/>
      <c r="B141" s="8"/>
      <c r="C141" s="8"/>
      <c r="D141" s="15"/>
      <c r="E141" s="15"/>
      <c r="F141" s="16">
        <f t="shared" si="9"/>
        <v>0</v>
      </c>
      <c r="G141" s="17"/>
      <c r="H141" s="18"/>
      <c r="I141" s="19">
        <f t="shared" ca="1" si="8"/>
        <v>0</v>
      </c>
      <c r="J141" s="20">
        <f>IF(OR(WEEKDAY(INT(D141),2)&gt;=6,COUNTIF('Public Holidays &amp; work hours'!$B$2:$B$19,INT('New Working File'!D141))=1),0,IF('Public Holidays &amp; work hours'!F$2-MOD('New Working File'!D141,1)&lt;0,0,MIN('Public Holidays &amp; work hours'!F$2-MAX(MOD('New Working File'!D141,1),'Public Holidays &amp; work hours'!$F$1),E141-MAX(D141,INT(D141)+'Public Holidays &amp; work hours'!$F$1))))</f>
        <v>0</v>
      </c>
      <c r="K141" s="20">
        <f>IF(OR(WEEKDAY(INT(E141),2)&gt;=6,COUNTIF('Public Holidays &amp; work hours'!$B$2:$B$19,INT('New Working File'!E141))=1,INT(E141)=INT(D141)),0,MAX(MIN(MOD(E141,1),'Public Holidays &amp; work hours'!$F$2),'Public Holidays &amp; work hours'!$F$1)-'Public Holidays &amp; work hours'!F$1)</f>
        <v>0</v>
      </c>
      <c r="L141" s="20">
        <f>IF(INT(E141)-INT(D141)&lt;=1,0,(INT(E141)-INT(D141)-1)*('Public Holidays &amp; work hours'!F$2-'Public Holidays &amp; work hours'!F$1))</f>
        <v>0</v>
      </c>
      <c r="M141" s="20">
        <f ca="1">IF(INT(E141)-INT(D141)&lt;=1,0,SUMPRODUCT(1*(WEEKDAY(ROW(INDIRECT(INT(D141)+1&amp;":"&amp;INT(E141)-1)),2)&gt;=6)))*('Public Holidays &amp; work hours'!F$2-'Public Holidays &amp; work hours'!F$1)</f>
        <v>0</v>
      </c>
      <c r="N141" s="20">
        <f ca="1">IF(INT(E141)-INT(D141)&lt;=1,0,SUMPRODUCT(1*(ISNUMBER(MATCH(ROW(INDIRECT(INT(D141)+1&amp;":"&amp;INT(E141)-1)),('Public Holidays &amp; work hours'!$B$2:$B$19),0))))*('Public Holidays &amp; work hours'!F$2-'Public Holidays &amp; work hours'!F$1))</f>
        <v>0</v>
      </c>
    </row>
    <row r="142" spans="1:14" x14ac:dyDescent="0.3">
      <c r="A142" s="14"/>
      <c r="B142" s="8"/>
      <c r="C142" s="8"/>
      <c r="D142" s="15"/>
      <c r="E142" s="15"/>
      <c r="F142" s="16">
        <f t="shared" si="9"/>
        <v>0</v>
      </c>
      <c r="G142" s="17"/>
      <c r="H142" s="18"/>
      <c r="I142" s="19">
        <f t="shared" ca="1" si="8"/>
        <v>0</v>
      </c>
      <c r="J142" s="20">
        <f>IF(OR(WEEKDAY(INT(D142),2)&gt;=6,COUNTIF('Public Holidays &amp; work hours'!$B$2:$B$19,INT('New Working File'!D142))=1),0,IF('Public Holidays &amp; work hours'!F$2-MOD('New Working File'!D142,1)&lt;0,0,MIN('Public Holidays &amp; work hours'!F$2-MAX(MOD('New Working File'!D142,1),'Public Holidays &amp; work hours'!$F$1),E142-MAX(D142,INT(D142)+'Public Holidays &amp; work hours'!$F$1))))</f>
        <v>0</v>
      </c>
      <c r="K142" s="20">
        <f>IF(OR(WEEKDAY(INT(E142),2)&gt;=6,COUNTIF('Public Holidays &amp; work hours'!$B$2:$B$19,INT('New Working File'!E142))=1,INT(E142)=INT(D142)),0,MAX(MIN(MOD(E142,1),'Public Holidays &amp; work hours'!$F$2),'Public Holidays &amp; work hours'!$F$1)-'Public Holidays &amp; work hours'!F$1)</f>
        <v>0</v>
      </c>
      <c r="L142" s="20">
        <f>IF(INT(E142)-INT(D142)&lt;=1,0,(INT(E142)-INT(D142)-1)*('Public Holidays &amp; work hours'!F$2-'Public Holidays &amp; work hours'!F$1))</f>
        <v>0</v>
      </c>
      <c r="M142" s="20">
        <f ca="1">IF(INT(E142)-INT(D142)&lt;=1,0,SUMPRODUCT(1*(WEEKDAY(ROW(INDIRECT(INT(D142)+1&amp;":"&amp;INT(E142)-1)),2)&gt;=6)))*('Public Holidays &amp; work hours'!F$2-'Public Holidays &amp; work hours'!F$1)</f>
        <v>0</v>
      </c>
      <c r="N142" s="20">
        <f ca="1">IF(INT(E142)-INT(D142)&lt;=1,0,SUMPRODUCT(1*(ISNUMBER(MATCH(ROW(INDIRECT(INT(D142)+1&amp;":"&amp;INT(E142)-1)),('Public Holidays &amp; work hours'!$B$2:$B$19),0))))*('Public Holidays &amp; work hours'!F$2-'Public Holidays &amp; work hours'!F$1))</f>
        <v>0</v>
      </c>
    </row>
    <row r="143" spans="1:14" x14ac:dyDescent="0.3">
      <c r="A143" s="14"/>
      <c r="B143" s="8"/>
      <c r="C143" s="8"/>
      <c r="D143" s="15"/>
      <c r="E143" s="15"/>
      <c r="F143" s="16">
        <f t="shared" si="9"/>
        <v>0</v>
      </c>
      <c r="G143" s="17"/>
      <c r="H143" s="18"/>
      <c r="I143" s="19">
        <f t="shared" ca="1" si="8"/>
        <v>0</v>
      </c>
      <c r="J143" s="20">
        <f>IF(OR(WEEKDAY(INT(D143),2)&gt;=6,COUNTIF('Public Holidays &amp; work hours'!$B$2:$B$19,INT('New Working File'!D143))=1),0,IF('Public Holidays &amp; work hours'!F$2-MOD('New Working File'!D143,1)&lt;0,0,MIN('Public Holidays &amp; work hours'!F$2-MAX(MOD('New Working File'!D143,1),'Public Holidays &amp; work hours'!$F$1),E143-MAX(D143,INT(D143)+'Public Holidays &amp; work hours'!$F$1))))</f>
        <v>0</v>
      </c>
      <c r="K143" s="20">
        <f>IF(OR(WEEKDAY(INT(E143),2)&gt;=6,COUNTIF('Public Holidays &amp; work hours'!$B$2:$B$19,INT('New Working File'!E143))=1,INT(E143)=INT(D143)),0,MAX(MIN(MOD(E143,1),'Public Holidays &amp; work hours'!$F$2),'Public Holidays &amp; work hours'!$F$1)-'Public Holidays &amp; work hours'!F$1)</f>
        <v>0</v>
      </c>
      <c r="L143" s="20">
        <f>IF(INT(E143)-INT(D143)&lt;=1,0,(INT(E143)-INT(D143)-1)*('Public Holidays &amp; work hours'!F$2-'Public Holidays &amp; work hours'!F$1))</f>
        <v>0</v>
      </c>
      <c r="M143" s="20">
        <f ca="1">IF(INT(E143)-INT(D143)&lt;=1,0,SUMPRODUCT(1*(WEEKDAY(ROW(INDIRECT(INT(D143)+1&amp;":"&amp;INT(E143)-1)),2)&gt;=6)))*('Public Holidays &amp; work hours'!F$2-'Public Holidays &amp; work hours'!F$1)</f>
        <v>0</v>
      </c>
      <c r="N143" s="20">
        <f ca="1">IF(INT(E143)-INT(D143)&lt;=1,0,SUMPRODUCT(1*(ISNUMBER(MATCH(ROW(INDIRECT(INT(D143)+1&amp;":"&amp;INT(E143)-1)),('Public Holidays &amp; work hours'!$B$2:$B$19),0))))*('Public Holidays &amp; work hours'!F$2-'Public Holidays &amp; work hours'!F$1))</f>
        <v>0</v>
      </c>
    </row>
    <row r="144" spans="1:14" x14ac:dyDescent="0.3">
      <c r="A144" s="14"/>
      <c r="B144" s="8"/>
      <c r="C144" s="8"/>
      <c r="D144" s="15"/>
      <c r="E144" s="15"/>
      <c r="F144" s="16">
        <f t="shared" si="9"/>
        <v>0</v>
      </c>
      <c r="G144" s="17"/>
      <c r="H144" s="18"/>
      <c r="I144" s="19">
        <f t="shared" ca="1" si="8"/>
        <v>0</v>
      </c>
      <c r="J144" s="20">
        <f>IF(OR(WEEKDAY(INT(D144),2)&gt;=6,COUNTIF('Public Holidays &amp; work hours'!$B$2:$B$19,INT('New Working File'!D144))=1),0,IF('Public Holidays &amp; work hours'!F$2-MOD('New Working File'!D144,1)&lt;0,0,MIN('Public Holidays &amp; work hours'!F$2-MAX(MOD('New Working File'!D144,1),'Public Holidays &amp; work hours'!$F$1),E144-MAX(D144,INT(D144)+'Public Holidays &amp; work hours'!$F$1))))</f>
        <v>0</v>
      </c>
      <c r="K144" s="20">
        <f>IF(OR(WEEKDAY(INT(E144),2)&gt;=6,COUNTIF('Public Holidays &amp; work hours'!$B$2:$B$19,INT('New Working File'!E144))=1,INT(E144)=INT(D144)),0,MAX(MIN(MOD(E144,1),'Public Holidays &amp; work hours'!$F$2),'Public Holidays &amp; work hours'!$F$1)-'Public Holidays &amp; work hours'!F$1)</f>
        <v>0</v>
      </c>
      <c r="L144" s="20">
        <f>IF(INT(E144)-INT(D144)&lt;=1,0,(INT(E144)-INT(D144)-1)*('Public Holidays &amp; work hours'!F$2-'Public Holidays &amp; work hours'!F$1))</f>
        <v>0</v>
      </c>
      <c r="M144" s="20">
        <f ca="1">IF(INT(E144)-INT(D144)&lt;=1,0,SUMPRODUCT(1*(WEEKDAY(ROW(INDIRECT(INT(D144)+1&amp;":"&amp;INT(E144)-1)),2)&gt;=6)))*('Public Holidays &amp; work hours'!F$2-'Public Holidays &amp; work hours'!F$1)</f>
        <v>0</v>
      </c>
      <c r="N144" s="20">
        <f ca="1">IF(INT(E144)-INT(D144)&lt;=1,0,SUMPRODUCT(1*(ISNUMBER(MATCH(ROW(INDIRECT(INT(D144)+1&amp;":"&amp;INT(E144)-1)),('Public Holidays &amp; work hours'!$B$2:$B$19),0))))*('Public Holidays &amp; work hours'!F$2-'Public Holidays &amp; work hours'!F$1))</f>
        <v>0</v>
      </c>
    </row>
    <row r="145" spans="1:14" x14ac:dyDescent="0.3">
      <c r="A145" s="14"/>
      <c r="B145" s="8"/>
      <c r="C145" s="8"/>
      <c r="D145" s="15"/>
      <c r="E145" s="15"/>
      <c r="F145" s="16">
        <f t="shared" si="9"/>
        <v>0</v>
      </c>
      <c r="G145" s="17"/>
      <c r="H145" s="18"/>
      <c r="I145" s="19">
        <f t="shared" ca="1" si="8"/>
        <v>0</v>
      </c>
      <c r="J145" s="20">
        <f>IF(OR(WEEKDAY(INT(D145),2)&gt;=6,COUNTIF('Public Holidays &amp; work hours'!$B$2:$B$19,INT('New Working File'!D145))=1),0,IF('Public Holidays &amp; work hours'!F$2-MOD('New Working File'!D145,1)&lt;0,0,MIN('Public Holidays &amp; work hours'!F$2-MAX(MOD('New Working File'!D145,1),'Public Holidays &amp; work hours'!$F$1),E145-MAX(D145,INT(D145)+'Public Holidays &amp; work hours'!$F$1))))</f>
        <v>0</v>
      </c>
      <c r="K145" s="20">
        <f>IF(OR(WEEKDAY(INT(E145),2)&gt;=6,COUNTIF('Public Holidays &amp; work hours'!$B$2:$B$19,INT('New Working File'!E145))=1,INT(E145)=INT(D145)),0,MAX(MIN(MOD(E145,1),'Public Holidays &amp; work hours'!$F$2),'Public Holidays &amp; work hours'!$F$1)-'Public Holidays &amp; work hours'!F$1)</f>
        <v>0</v>
      </c>
      <c r="L145" s="20">
        <f>IF(INT(E145)-INT(D145)&lt;=1,0,(INT(E145)-INT(D145)-1)*('Public Holidays &amp; work hours'!F$2-'Public Holidays &amp; work hours'!F$1))</f>
        <v>0</v>
      </c>
      <c r="M145" s="20">
        <f ca="1">IF(INT(E145)-INT(D145)&lt;=1,0,SUMPRODUCT(1*(WEEKDAY(ROW(INDIRECT(INT(D145)+1&amp;":"&amp;INT(E145)-1)),2)&gt;=6)))*('Public Holidays &amp; work hours'!F$2-'Public Holidays &amp; work hours'!F$1)</f>
        <v>0</v>
      </c>
      <c r="N145" s="20">
        <f ca="1">IF(INT(E145)-INT(D145)&lt;=1,0,SUMPRODUCT(1*(ISNUMBER(MATCH(ROW(INDIRECT(INT(D145)+1&amp;":"&amp;INT(E145)-1)),('Public Holidays &amp; work hours'!$B$2:$B$19),0))))*('Public Holidays &amp; work hours'!F$2-'Public Holidays &amp; work hours'!F$1))</f>
        <v>0</v>
      </c>
    </row>
  </sheetData>
  <mergeCells count="2">
    <mergeCell ref="A1:G1"/>
    <mergeCell ref="C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E23" sqref="E23"/>
    </sheetView>
  </sheetViews>
  <sheetFormatPr defaultRowHeight="12.75" x14ac:dyDescent="0.2"/>
  <cols>
    <col min="1" max="1" width="24.85546875" customWidth="1"/>
    <col min="2" max="2" width="17.7109375" customWidth="1"/>
    <col min="5" max="5" width="17.140625" customWidth="1"/>
    <col min="10" max="10" width="11.28515625" customWidth="1"/>
  </cols>
  <sheetData>
    <row r="1" spans="1:10" x14ac:dyDescent="0.2">
      <c r="A1" s="6" t="s">
        <v>0</v>
      </c>
      <c r="B1" s="6" t="s">
        <v>1</v>
      </c>
      <c r="E1" s="22" t="s">
        <v>5</v>
      </c>
      <c r="F1" s="23">
        <v>0.39583333333333331</v>
      </c>
      <c r="H1" t="s">
        <v>43</v>
      </c>
    </row>
    <row r="2" spans="1:10" x14ac:dyDescent="0.2">
      <c r="A2" s="2" t="s">
        <v>11</v>
      </c>
      <c r="B2" s="1">
        <v>44952</v>
      </c>
      <c r="E2" s="22" t="s">
        <v>4</v>
      </c>
      <c r="F2" s="23">
        <v>0.75</v>
      </c>
    </row>
    <row r="3" spans="1:10" x14ac:dyDescent="0.2">
      <c r="A3" s="2" t="s">
        <v>12</v>
      </c>
      <c r="B3" s="1">
        <v>45090</v>
      </c>
    </row>
    <row r="4" spans="1:10" x14ac:dyDescent="0.2">
      <c r="A4" s="2" t="s">
        <v>27</v>
      </c>
      <c r="B4" s="3"/>
      <c r="E4" s="22" t="s">
        <v>5</v>
      </c>
      <c r="F4" s="23">
        <v>0.33333333333333331</v>
      </c>
      <c r="H4" s="25" t="s">
        <v>42</v>
      </c>
      <c r="I4" s="25" t="s">
        <v>44</v>
      </c>
      <c r="J4" s="25"/>
    </row>
    <row r="5" spans="1:10" x14ac:dyDescent="0.2">
      <c r="A5" s="2" t="s">
        <v>28</v>
      </c>
      <c r="B5" s="3"/>
      <c r="E5" s="22" t="s">
        <v>4</v>
      </c>
      <c r="F5" s="23">
        <v>0.5625</v>
      </c>
    </row>
    <row r="6" spans="1:10" x14ac:dyDescent="0.2">
      <c r="A6" s="2" t="s">
        <v>29</v>
      </c>
      <c r="B6" s="3"/>
    </row>
    <row r="7" spans="1:10" x14ac:dyDescent="0.2">
      <c r="A7" s="2" t="s">
        <v>30</v>
      </c>
      <c r="B7" s="3"/>
    </row>
    <row r="8" spans="1:10" x14ac:dyDescent="0.2">
      <c r="A8" s="2" t="s">
        <v>31</v>
      </c>
      <c r="B8" s="3"/>
      <c r="E8" s="4" t="s">
        <v>10</v>
      </c>
      <c r="F8" s="5"/>
      <c r="G8" s="5"/>
      <c r="H8" s="5"/>
      <c r="I8" s="5"/>
      <c r="J8" s="5"/>
    </row>
    <row r="9" spans="1:10" x14ac:dyDescent="0.2">
      <c r="A9" s="2" t="s">
        <v>32</v>
      </c>
      <c r="B9" s="3"/>
    </row>
    <row r="10" spans="1:10" x14ac:dyDescent="0.2">
      <c r="A10" s="2" t="s">
        <v>33</v>
      </c>
      <c r="B10" s="3"/>
    </row>
    <row r="11" spans="1:10" x14ac:dyDescent="0.2">
      <c r="A11" s="2" t="s">
        <v>34</v>
      </c>
      <c r="B11" s="3"/>
    </row>
    <row r="12" spans="1:10" x14ac:dyDescent="0.2">
      <c r="A12" s="2" t="s">
        <v>35</v>
      </c>
      <c r="B12" s="3"/>
    </row>
    <row r="13" spans="1:10" x14ac:dyDescent="0.2">
      <c r="A13" s="2" t="s">
        <v>36</v>
      </c>
      <c r="B13" s="3"/>
    </row>
    <row r="14" spans="1:10" x14ac:dyDescent="0.2">
      <c r="A14" s="2"/>
      <c r="B14" s="3"/>
    </row>
    <row r="15" spans="1:10" x14ac:dyDescent="0.2">
      <c r="A15" s="2"/>
      <c r="B15" s="3"/>
    </row>
    <row r="16" spans="1:10" x14ac:dyDescent="0.2">
      <c r="A16" s="2"/>
      <c r="B16" s="3"/>
    </row>
    <row r="17" spans="1:2" x14ac:dyDescent="0.2">
      <c r="A17" s="2"/>
      <c r="B17" s="3"/>
    </row>
    <row r="18" spans="1:2" x14ac:dyDescent="0.2">
      <c r="A18" s="2"/>
      <c r="B18" s="3"/>
    </row>
    <row r="19" spans="1:2" x14ac:dyDescent="0.2">
      <c r="A19" s="2"/>
      <c r="B19" s="3"/>
    </row>
  </sheetData>
  <phoneticPr fontId="2" type="noConversion"/>
  <pageMargins left="0.75" right="0.75" top="1" bottom="1" header="0.5" footer="0.5"/>
  <headerFooter alignWithMargins="0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4659259BDE046A0A8FA3C6146F06A" ma:contentTypeVersion="4" ma:contentTypeDescription="Create a new document." ma:contentTypeScope="" ma:versionID="6fc55a1b2dbc5a08e0181519f508a7c7">
  <xsd:schema xmlns:xsd="http://www.w3.org/2001/XMLSchema" xmlns:xs="http://www.w3.org/2001/XMLSchema" xmlns:p="http://schemas.microsoft.com/office/2006/metadata/properties" xmlns:ns2="08ada113-2884-4145-8f4d-b88ac1fece55" xmlns:ns3="19832008-add6-46db-9850-699ed716aa85" targetNamespace="http://schemas.microsoft.com/office/2006/metadata/properties" ma:root="true" ma:fieldsID="b9de9bac2233098ab1a2da9b2d7228c9" ns2:_="" ns3:_="">
    <xsd:import namespace="08ada113-2884-4145-8f4d-b88ac1fece55"/>
    <xsd:import namespace="19832008-add6-46db-9850-699ed716aa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da113-2884-4145-8f4d-b88ac1fece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32008-add6-46db-9850-699ed716a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4A1FB2-2ADC-4C3F-96C8-80CD23AD189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8675CA5-9E42-418B-9D58-D74226B4F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ada113-2884-4145-8f4d-b88ac1fece55"/>
    <ds:schemaRef ds:uri="19832008-add6-46db-9850-699ed716a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0842E-DA45-453E-94AF-89432B30D0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C96479-20FB-46A0-8D9B-6B89D721C4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New Working File</vt:lpstr>
      <vt:lpstr>Public Holidays &amp; work hours</vt:lpstr>
      <vt:lpstr>holid</vt:lpstr>
      <vt:lpstr>in</vt:lpstr>
      <vt:lpstr>out</vt:lpstr>
      <vt:lpstr>sin</vt:lpstr>
      <vt:lpstr>sout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SESA92614</dc:creator>
  <cp:lastModifiedBy>Mohamed Ilyas</cp:lastModifiedBy>
  <dcterms:created xsi:type="dcterms:W3CDTF">2012-05-07T11:11:02Z</dcterms:created>
  <dcterms:modified xsi:type="dcterms:W3CDTF">2023-12-13T08:04:17Z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CopySource">
    <vt:lpwstr>http://excelenthusiasts.sharepoint.com/TeamSite/Excel Solutions/Turn-around-time.xls</vt:lpwstr>
  </property>
  <property fmtid="{D5CDD505-2E9C-101B-9397-08002B2CF9AE}" pid="3" name="Order">
    <vt:lpwstr>1000.00000000000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